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<sst xmlns="http://schemas.openxmlformats.org/spreadsheetml/2006/main" count="518" uniqueCount="373">
  <si>
    <t>(тыс. руб.)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</si>
  <si>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</si>
  <si>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</si>
  <si>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</si>
  <si>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</si>
  <si>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</si>
  <si>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</si>
  <si>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</si>
  <si>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</si>
  <si>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</si>
  <si>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</si>
  <si>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</si>
  <si>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</si>
  <si>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</si>
  <si>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</si>
  <si>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</si>
  <si>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</si>
  <si>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</si>
  <si>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</si>
  <si>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</si>
  <si>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</si>
  <si>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</si>
  <si>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</si>
  <si>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</si>
  <si>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</si>
  <si>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</si>
  <si>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</si>
  <si>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</si>
  <si>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</si>
  <si>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</si>
  <si>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</si>
  <si>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</si>
  <si>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</si>
  <si>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</si>
  <si>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</si>
  <si>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</si>
  <si>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</si>
  <si>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</si>
  <si>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</si>
  <si>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</si>
  <si>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</si>
  <si>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</si>
  <si>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</si>
  <si>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</si>
  <si>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</si>
  <si>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</si>
  <si>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</si>
  <si>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</si>
  <si>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</si>
  <si>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</si>
  <si>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</si>
  <si>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</si>
  <si>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</si>
  <si>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</si>
  <si>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</si>
  <si>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</si>
  <si>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</si>
  <si>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</si>
  <si>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</si>
  <si>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</si>
  <si>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703</t>
  </si>
  <si>
    <t>732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</si>
  <si>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</si>
  <si>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</si>
  <si>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</si>
  <si>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</si>
  <si>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</si>
  <si>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</si>
  <si>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</si>
  <si>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766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</si>
  <si>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</si>
  <si>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</si>
  <si>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</si>
  <si>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</si>
  <si>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</si>
  <si>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</si>
  <si>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</si>
  <si>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</si>
  <si>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</si>
  <si>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</si>
  <si>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</si>
  <si>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</si>
  <si>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</si>
  <si>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</si>
  <si>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</si>
  <si>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</si>
  <si>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</si>
  <si>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</si>
  <si>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</si>
  <si>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</si>
  <si>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733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</si>
  <si>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</si>
  <si>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</si>
  <si>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</si>
  <si>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</si>
  <si>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</si>
  <si>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</si>
  <si>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048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</si>
  <si>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</si>
  <si>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</si>
  <si>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</si>
  <si>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</si>
  <si>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</si>
  <si>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</si>
  <si>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1 12 01041 01 0000 120
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</si>
  <si>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</si>
  <si>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</si>
  <si>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</si>
  <si>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</si>
  <si>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</si>
  <si>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</si>
  <si>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</si>
  <si>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</si>
  <si>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</si>
  <si>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</si>
  <si>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</si>
  <si>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</si>
  <si>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</si>
  <si>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</si>
  <si>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</si>
  <si>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</si>
  <si>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</si>
  <si>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</si>
  <si>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</si>
  <si>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</si>
  <si>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</si>
  <si>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</si>
  <si>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</si>
  <si>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</si>
  <si>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</si>
  <si>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</si>
  <si>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</si>
  <si>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</si>
  <si>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</si>
  <si>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</si>
  <si>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</si>
  <si>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</si>
  <si>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</si>
  <si>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</si>
  <si>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</si>
  <si>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792</t>
  </si>
  <si>
    <t>2 02 20000 00 0000 150</t>
  </si>
  <si>
    <t>Субсидии бюджетам бюджетной системы Российской Федерации (межбюджетные субсидии)</t>
  </si>
  <si>
    <t>2 02 29999 04 0000 150</t>
  </si>
  <si>
    <t>Прочие субсидии бюджетам городских округов</t>
  </si>
  <si>
    <t>2 02 29999 04 7039 150</t>
  </si>
  <si>
    <t>Прочие субсидии бюджетам городских округов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</si>
  <si>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773</t>
  </si>
  <si>
    <t>2 02 29999 04 7147 150</t>
  </si>
  <si>
    <t>Прочие субсидии бюджетам городских округов (на поддержку приоритетных направлений развития отрасли образования)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</si>
  <si>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</si>
  <si>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</si>
  <si>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</si>
  <si>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</si>
  <si>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2 02 30024 04 6001 150</t>
  </si>
  <si>
    <t>2 02 30024 04 6002 150</t>
  </si>
  <si>
    <t>2 02 30024 04 6007 150</t>
  </si>
  <si>
    <t>Субвенции бюджетам городских округов на выполнение передаваемых  полномочий субъектов Российской Федерации (на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</si>
  <si>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2 02 30024 04 6054 150</t>
  </si>
  <si>
    <t xml:space="preserve">Субвенции бюджетам городских округов на выполнение передаваемых  полномочий субъектов Российской Федерации (на социальную поддержку детей-инвалидов дошкольного возраста) </t>
  </si>
  <si>
    <t xml:space="preserve"> 2 02 30024 04 6137 150</t>
  </si>
  <si>
    <t>2 02 30027 04 0000 150</t>
  </si>
  <si>
    <t>2 02 30029 04 0000 150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</si>
  <si>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</si>
  <si>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</si>
  <si>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</si>
  <si>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2 02 35176 04 0000 150</t>
  </si>
  <si>
    <t>2 02 35930 04 0000 150</t>
  </si>
  <si>
    <t>2 02 40000 00 0000 150</t>
  </si>
  <si>
    <t>Иные межбюджетные трансферты</t>
  </si>
  <si>
    <t>ВСЕГО ДОХОДОВ:</t>
  </si>
  <si>
    <t>1 08 07170 01 0000 110</t>
  </si>
  <si>
    <t>1 08 03010 01 0000 110</t>
  </si>
  <si>
    <t>1 08 07173 01 0000 110</t>
  </si>
  <si>
    <t>1 03 02230 01 0000 110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</si>
  <si>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</si>
  <si>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</si>
  <si>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</si>
  <si>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</si>
  <si>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</si>
  <si>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</si>
  <si>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</si>
  <si>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</si>
  <si>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</si>
  <si>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Транспортный налог</t>
  </si>
  <si>
    <t>Транспортный налог с физических лиц</t>
  </si>
  <si>
    <t>1 06 04000 02 0000 110</t>
  </si>
  <si>
    <t>1 06 04012 02 0000 110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</si>
  <si>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</si>
  <si>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</si>
  <si>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</si>
  <si>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</si>
  <si>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</si>
  <si>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</si>
  <si>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1 16 01200 01 0000 140</t>
  </si>
  <si>
    <t>1 16 01203 01 0000 140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</si>
  <si>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</si>
  <si>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Субвенции бюджетам городских округов  на выполнение передаваемых  полномочий субъектов Российской Федерации (на обеспечение деятельности комиссий по делам несовершеннолетних  и защите их прав) </t>
  </si>
  <si>
    <t>Субвенции бюджетам городских округов  на выполнение передаваемых  полномочий субъектов Российской Федерации (на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</si>
  <si>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2 02 30024 04 6183 150</t>
  </si>
  <si>
    <t>2 02 30024 04 6059 150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</si>
  <si>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</si>
  <si>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</si>
  <si>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</si>
  <si>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</si>
  <si>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</si>
  <si>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</si>
  <si>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</si>
  <si>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518</t>
  </si>
  <si>
    <t>1 16 01053 01 0000 140</t>
  </si>
  <si>
    <t>503</t>
  </si>
  <si>
    <t>1 16 01073 01 0000 140</t>
  </si>
  <si>
    <t>1 16 01070 01 0000 140</t>
  </si>
  <si>
    <t>1 16 01050 01 0000 140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</si>
  <si>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</si>
  <si>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</si>
  <si>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>599</t>
  </si>
  <si>
    <t>Код  классификации доходов бюджетов</t>
  </si>
  <si>
    <t>Наименование кода классификации доходов бюджетов</t>
  </si>
  <si>
    <t xml:space="preserve">Вида и подвида доходов бюджета </t>
  </si>
  <si>
    <t>Главного администратора  доходов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</si>
  <si>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</si>
  <si>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</si>
  <si>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</si>
  <si>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</si>
  <si>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</si>
  <si>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</si>
  <si>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</si>
  <si>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2 02 45303 04 0000 150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</si>
  <si>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</si>
  <si>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2 02 15009 04 0000 150</t>
  </si>
  <si>
    <t xml:space="preserve">Дотации бюджетам на частичную компенсацию дополнительных расходов на повышение оплаты труда работников бюджетной сферы и иные цели
</t>
  </si>
  <si>
    <t>2 02 15009 00 0000 150</t>
  </si>
  <si>
    <t>2 02 29999 04 7192 150</t>
  </si>
  <si>
    <t>Прочие субсидии бюджетам городских округов (на развитие базовых и олимпийских видов спорта в муниципальном бюджетном учреждении «Спортивная школа олимпийского резерва им. А.А.Прокуророва)</t>
  </si>
  <si>
    <t>Субвенции бюджетам городских округов на  выполнение передаваемых  полномочий субъектов Российской Федерации ( на реализацию отдельных государственных полномочий по вопросам административного законодательства)</t>
  </si>
  <si>
    <t>Субвенции бюджетам городских округов  на выполнение передаваемых 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</si>
  <si>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</si>
  <si>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</si>
  <si>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</si>
  <si>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</si>
  <si>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</si>
  <si>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</si>
  <si>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2 02 29999 04 7246 150</t>
  </si>
  <si>
    <t>Прочие субсидии бюджетам городских округов (на осуществление дорожной деятельности в отношении автомобильных дорог общего пользования местного значения)</t>
  </si>
  <si>
    <t xml:space="preserve">2 02 30024 04 6196 150 </t>
  </si>
  <si>
    <t>Субвенции бюджетам городских округов  на выполнение передаваемых  полномочий субъектов РФ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</si>
  <si>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2 02 15009 04 5090 150</t>
  </si>
  <si>
    <t xml:space="preserve">2 02 15009 04 5091 150 </t>
  </si>
  <si>
    <t>588</t>
  </si>
  <si>
    <t>1 01 02080 01 0000 110</t>
  </si>
  <si>
    <t xml:space="preserve">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</si>
  <si>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</si>
  <si>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</si>
  <si>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</si>
  <si>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</si>
  <si>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</si>
  <si>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</si>
  <si>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</si>
  <si>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</si>
  <si>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</si>
  <si>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2 02 25304 04 0000 150
</t>
  </si>
  <si>
    <t xml:space="preserve">2 02 25497 04 0000 150
</t>
  </si>
  <si>
    <t xml:space="preserve">2 02 25081 04 0000 150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</si>
  <si>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</si>
  <si>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2 02 25555 04 0000 150
</t>
  </si>
  <si>
    <t xml:space="preserve"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(частичная компенсация дополнительных расходов местных бюджетов в связи с увеличением минимального размера оплаты труда)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</si>
  <si>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</si>
  <si>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государственную регистрацию актов гражданского состояния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</si>
  <si>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</si>
  <si>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(в целях компенсации снижения дотации на выравнивание бюджетной обеспеченности муниципальных районов (городских округов)</t>
  </si>
  <si>
    <t>Субвенции бюджетам городских округов на выполнение передаваемых  полномочий субъектов Российской Федерации (по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пунктам))</t>
  </si>
  <si>
    <t>1 14 13000 00 0000 000</t>
  </si>
  <si>
    <t xml:space="preserve">Доходы от приватизации имущества, находящегося в государственной и муниципальной собственности
</t>
  </si>
  <si>
    <t xml:space="preserve">1 14 13040 04 0000 410
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</si>
  <si>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
</t>
  </si>
  <si>
    <t xml:space="preserve">2 02 25466 04 0000 150
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</si>
  <si>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</si>
  <si>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 xml:space="preserve">Субвенции бюджетам городских округов на выполнение передаваемых  полномочий субъектов Российской Федерации  (на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
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</si>
  <si>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</si>
  <si>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</si>
  <si>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</si>
  <si>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</si>
  <si>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2 02 30024 04 6048 150
</t>
  </si>
  <si>
    <t>767</t>
  </si>
  <si>
    <t>2 02 29999 04 7160 150</t>
  </si>
  <si>
    <t>Прочие субсидии бюджетам городских округов (на развитие физической культуры и спорта)</t>
  </si>
  <si>
    <t>2 02 29999 04 7170 150</t>
  </si>
  <si>
    <t>Прочие субсидии бюджетам городских округов (на реализацию программ спортивной подготовки, в соответствии с   требованиями федеральных стандартов спортивной подготовки)</t>
  </si>
  <si>
    <t>2 02 29999 04 7008 150</t>
  </si>
  <si>
    <t>Прочие субсидии  бюджетам городских округов (на софинансирование мероприятий по обеспечению территорий документацией для осуществления градостроительной деятельности)</t>
  </si>
  <si>
    <t>2 02 29999 04 7015 150</t>
  </si>
  <si>
    <t>Прочие субсидии бюджетам городских округов (на обеспечение равной доступности услуг транспорта общего пользования для отдельных категорий граждан в муниципальном сообщении)</t>
  </si>
  <si>
    <t>2 02 29999 04 7081 150</t>
  </si>
  <si>
    <t>Прочие субсидии бюджетам городских округов (на обеспечение жильем многодетных семей)</t>
  </si>
  <si>
    <t>2 02 29999 04 7013 150</t>
  </si>
  <si>
    <t>Прочие субсидии бюджетам городских округов (на замену устаревших светильников на новые энергоэффективные, монтаж  самонесущих изолированных проводов)</t>
  </si>
  <si>
    <t>2 02 49999 04 0000 150</t>
  </si>
  <si>
    <t xml:space="preserve">Прочие межбюджетные трансферты, передаваемые бюджетам городских округов </t>
  </si>
  <si>
    <t>2 02 49999 04 8186 150</t>
  </si>
  <si>
    <t xml:space="preserve">Прочие межбюджетные трансферты, передаваемые бюджетам городских округов (на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
</t>
  </si>
  <si>
    <t>2 02 49999 04 8200 150</t>
  </si>
  <si>
    <t xml:space="preserve">Прочие межбюджетные трансферты, передаваемые бюджетам городских округов (на содержание объектов спортивной инфраструктуры муниципальной собственности для занятий физической культурой и спортом)
</t>
  </si>
  <si>
    <t xml:space="preserve"> 2 02 29999 04 7143 150</t>
  </si>
  <si>
    <t>Прочие субсидии бюджетам городских округов (на проведение мероприятий по созданию в образовательных организациях условий для получения детьми-инвалидами качественного образования)</t>
  </si>
  <si>
    <t xml:space="preserve">2 02 25299 04 0000 150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</si>
  <si>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</si>
  <si>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</si>
  <si>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</si>
  <si>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бюджетам городских округов на поддержку отрасли культуры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</si>
  <si>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</si>
  <si>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</si>
  <si>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1 01 02140 01 0000 110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</si>
  <si>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</si>
  <si>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1 08 07150 01 0000 110</t>
  </si>
  <si>
    <t>Государственная пошлина за выдачу разрешения на установку рекламной конструкции</t>
  </si>
  <si>
    <t>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</si>
  <si>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</si>
  <si>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</si>
  <si>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</si>
  <si>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</si>
  <si>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</si>
  <si>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Субсидии бюджетам городских округов на государственную поддержку организаций, входящих в систему спортивной подготовки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</si>
  <si>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</si>
  <si>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</si>
  <si>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</si>
  <si>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</si>
  <si>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1 16 01140 01 0000 140
</t>
  </si>
  <si>
    <t>758</t>
  </si>
  <si>
    <t>2 02 49999 04 8153 150</t>
  </si>
  <si>
    <t>Прочие межбюджетные трансферты, передаваемые бюджетам городских округов ( на организацию и проведение культурно-массовых мероприятий)</t>
  </si>
  <si>
    <t xml:space="preserve">1 14 06020 00 0000 430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</si>
  <si>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</si>
  <si>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1 14 06024 04 0000 430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</si>
  <si>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</si>
  <si>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2 02 15002 00 0000 150
</t>
  </si>
  <si>
    <t xml:space="preserve">Дотации бюджетам на поддержку мер по обеспечению сбалансированности бюджетов
</t>
  </si>
  <si>
    <t>2 02 15002 04 7044 150</t>
  </si>
  <si>
    <t>Дотации бюджетам городских округов на поддержку мер по обеспечению сбалансированности бюджетов (на поддержку мер по обеспечению сбалансированности бюджетов)</t>
  </si>
  <si>
    <t>План на 2024год</t>
  </si>
  <si>
    <t>План на 2025год</t>
  </si>
  <si>
    <t>План на 2026год</t>
  </si>
  <si>
    <t>Приложение № 2</t>
  </si>
  <si>
    <t>к решению Совета народных депутатов</t>
  </si>
  <si>
    <t>округа Муром</t>
  </si>
  <si>
    <t>Прочие субсидии бюджетам городских округов (на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несовершеннолетних)</t>
  </si>
  <si>
    <t xml:space="preserve"> 2 02 29999 04 7168 150</t>
  </si>
  <si>
    <t>2 02 25353 04 0000 150</t>
  </si>
  <si>
    <t>Субсидии бюджетам городских округов на создание школ креативных индустрий</t>
  </si>
  <si>
    <t>Прочие субсидии бюджетам городских округов (на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</si>
  <si>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 xml:space="preserve"> 2 02 29999 04 7136 150</t>
  </si>
  <si>
    <t>Прочие субсидии бюджетам городских округов (на софинансирование мероприятий по укреплению материально-технической базы муниципальных учреждений культуры)</t>
  </si>
  <si>
    <t xml:space="preserve"> 2 02 29999 04 7053 150</t>
  </si>
  <si>
    <t>2 02 29999 00 7189 150</t>
  </si>
  <si>
    <t>Прочие субсидии бюджетам городских округов (на мероприятия по укреплению материально-технической базы муниципальных библиотек области)</t>
  </si>
  <si>
    <t>2 02 25753 04 0000 150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</si>
  <si>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</si>
  <si>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 xml:space="preserve">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
</t>
  </si>
  <si>
    <t xml:space="preserve">2 02 25229 04 0000 150
</t>
  </si>
  <si>
    <r>
      <t xml:space="preserve">Прочие субсидии бюджетам городских округов </t>
    </r>
    <r>
      <rPr>
        <i/>
        <sz val="10"/>
        <color indexed="8"/>
        <rFont val="Times New Roman"/>
        <family val="1"/>
      </rPr>
      <t>(на создание мест (площадок) для накопления твердых коммунальных отходов)</t>
    </r>
  </si>
  <si>
    <t xml:space="preserve"> 2 02 29999 04 7216 150</t>
  </si>
  <si>
    <t>2 02 25424 04 0000 150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</si>
  <si>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</si>
  <si>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Субсидии бюджетам городских округов на развитие сети учреждений культурно-досугового типа
</t>
  </si>
  <si>
    <t xml:space="preserve">2 02 25513 04 0000 150
</t>
  </si>
  <si>
    <t>2 02 29999 04 7242 150</t>
  </si>
  <si>
    <t>Прочие субсидии бюджетам городских округов (на обеспечение безопасного проживания граждан в жилых помещениях маневренного фонда)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</si>
  <si>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</si>
  <si>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от ___________№ _____</t>
  </si>
  <si>
    <t>Объем поступлений доходов в бюджет округа Муром по кодам бюджетной классификации доходов бюджета на  2024 -2026года</t>
  </si>
  <si>
    <t xml:space="preserve">2 02 25519 04 7519 150
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</si>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</sst>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00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"/>
    <numFmt numFmtId="171" formatCode="#,##0_р_."/>
    <numFmt numFmtId="172" formatCode="#,##0.000000_р_."/>
    <numFmt numFmtId="173" formatCode="#,##0.0000000_р_.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dd\.mm\.yyyy"/>
    <numFmt numFmtId="184" formatCode="#,##0.00_ ;\-#,##0.00"/>
    <numFmt numFmtId="185" formatCode="#,##0.000"/>
    <numFmt numFmtId="186" formatCode="#,##0.00000"/>
    <numFmt numFmtId="187" formatCode="#,##0.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1">
      <alignment horizontal="left" wrapTex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7" fillId="0" borderId="2">
      <alignment horizontal="left" wrapText="1" indent="2"/>
      <protection/>
    </xf>
    <xf numFmtId="49" fontId="47" fillId="0" borderId="0">
      <alignment wrapText="1"/>
      <protection/>
    </xf>
    <xf numFmtId="49" fontId="47" fillId="0" borderId="3">
      <alignment horizontal="left"/>
      <protection/>
    </xf>
    <xf numFmtId="0" fontId="47" fillId="0" borderId="4">
      <alignment horizontal="center" vertical="center" shrinkToFit="1"/>
      <protection/>
    </xf>
    <xf numFmtId="0" fontId="47" fillId="0" borderId="5">
      <alignment horizontal="center" vertical="center" shrinkToFit="1"/>
      <protection/>
    </xf>
    <xf numFmtId="49" fontId="47" fillId="0" borderId="0">
      <alignment horizontal="center"/>
      <protection/>
    </xf>
    <xf numFmtId="0" fontId="47" fillId="0" borderId="3">
      <alignment horizontal="center" shrinkToFit="1"/>
      <protection/>
    </xf>
    <xf numFmtId="49" fontId="47" fillId="0" borderId="6">
      <alignment horizontal="center" vertical="center"/>
      <protection/>
    </xf>
    <xf numFmtId="49" fontId="47" fillId="0" borderId="1">
      <alignment horizontal="center" vertical="center"/>
      <protection/>
    </xf>
    <xf numFmtId="49" fontId="47" fillId="0" borderId="3">
      <alignment horizontal="center" vertical="center" shrinkToFit="1"/>
      <protection/>
    </xf>
    <xf numFmtId="184" fontId="47" fillId="0" borderId="1">
      <alignment horizontal="right" vertical="center" shrinkToFit="1"/>
      <protection/>
    </xf>
    <xf numFmtId="4" fontId="47" fillId="0" borderId="1">
      <alignment horizontal="right" shrinkToFit="1"/>
      <protection/>
    </xf>
    <xf numFmtId="49" fontId="48" fillId="0" borderId="0">
      <alignment/>
      <protection/>
    </xf>
    <xf numFmtId="49" fontId="45" fillId="0" borderId="3">
      <alignment shrinkToFit="1"/>
      <protection/>
    </xf>
    <xf numFmtId="49" fontId="47" fillId="0" borderId="3">
      <alignment horizontal="right"/>
      <protection/>
    </xf>
    <xf numFmtId="184" fontId="47" fillId="0" borderId="7">
      <alignment horizontal="right" vertical="center" shrinkToFit="1"/>
      <protection/>
    </xf>
    <xf numFmtId="4" fontId="47" fillId="0" borderId="7">
      <alignment horizontal="right" shrinkToFit="1"/>
      <protection/>
    </xf>
    <xf numFmtId="0" fontId="49" fillId="0" borderId="7">
      <alignment wrapText="1"/>
      <protection/>
    </xf>
    <xf numFmtId="0" fontId="49" fillId="0" borderId="7">
      <alignment/>
      <protection/>
    </xf>
    <xf numFmtId="49" fontId="47" fillId="0" borderId="7">
      <alignment horizontal="center" shrinkToFit="1"/>
      <protection/>
    </xf>
    <xf numFmtId="49" fontId="47" fillId="0" borderId="1">
      <alignment horizontal="center" vertical="center" shrinkToFit="1"/>
      <protection/>
    </xf>
    <xf numFmtId="0" fontId="45" fillId="0" borderId="8">
      <alignment horizontal="left"/>
      <protection/>
    </xf>
    <xf numFmtId="0" fontId="50" fillId="0" borderId="0">
      <alignment horizontal="center"/>
      <protection/>
    </xf>
    <xf numFmtId="0" fontId="45" fillId="0" borderId="0">
      <alignment horizontal="left"/>
      <protection/>
    </xf>
    <xf numFmtId="49" fontId="47" fillId="0" borderId="0">
      <alignment horizontal="left"/>
      <protection/>
    </xf>
    <xf numFmtId="0" fontId="45" fillId="0" borderId="3">
      <alignment/>
      <protection/>
    </xf>
    <xf numFmtId="0" fontId="45" fillId="0" borderId="8">
      <alignment/>
      <protection/>
    </xf>
    <xf numFmtId="0" fontId="45" fillId="0" borderId="9">
      <alignment horizontal="left"/>
      <protection/>
    </xf>
    <xf numFmtId="0" fontId="45" fillId="0" borderId="0">
      <alignment horizontal="center"/>
      <protection/>
    </xf>
    <xf numFmtId="0" fontId="47" fillId="0" borderId="0">
      <alignment horizontal="center"/>
      <protection/>
    </xf>
    <xf numFmtId="0" fontId="47" fillId="0" borderId="3">
      <alignment horizontal="center" wrapText="1"/>
      <protection/>
    </xf>
    <xf numFmtId="0" fontId="50" fillId="0" borderId="8">
      <alignment horizontal="center"/>
      <protection/>
    </xf>
    <xf numFmtId="0" fontId="48" fillId="0" borderId="0">
      <alignment horizontal="left"/>
      <protection/>
    </xf>
    <xf numFmtId="0" fontId="47" fillId="0" borderId="9">
      <alignment/>
      <protection/>
    </xf>
    <xf numFmtId="0" fontId="50" fillId="0" borderId="0">
      <alignment/>
      <protection/>
    </xf>
    <xf numFmtId="49" fontId="45" fillId="0" borderId="0">
      <alignment/>
      <protection/>
    </xf>
    <xf numFmtId="49" fontId="45" fillId="0" borderId="9">
      <alignment/>
      <protection/>
    </xf>
    <xf numFmtId="49" fontId="50" fillId="0" borderId="0">
      <alignment/>
      <protection/>
    </xf>
    <xf numFmtId="0" fontId="45" fillId="0" borderId="1">
      <alignment horizontal="left"/>
      <protection/>
    </xf>
    <xf numFmtId="0" fontId="51" fillId="2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47" fillId="0" borderId="0">
      <alignment/>
      <protection/>
    </xf>
    <xf numFmtId="0" fontId="47" fillId="0" borderId="0">
      <alignment horizontal="left"/>
      <protection/>
    </xf>
    <xf numFmtId="0" fontId="47" fillId="0" borderId="1">
      <alignment horizontal="center" vertical="top" wrapText="1"/>
      <protection/>
    </xf>
    <xf numFmtId="0" fontId="47" fillId="0" borderId="1">
      <alignment horizontal="center" vertical="center"/>
      <protection/>
    </xf>
    <xf numFmtId="0" fontId="47" fillId="0" borderId="10">
      <alignment horizontal="left" wrapText="1"/>
      <protection/>
    </xf>
    <xf numFmtId="0" fontId="47" fillId="0" borderId="2">
      <alignment horizontal="left" wrapText="1"/>
      <protection/>
    </xf>
    <xf numFmtId="0" fontId="47" fillId="0" borderId="11">
      <alignment horizontal="left" wrapText="1" indent="2"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8">
      <alignment horizontal="left"/>
      <protection/>
    </xf>
    <xf numFmtId="0" fontId="47" fillId="0" borderId="12">
      <alignment horizontal="center" vertical="center"/>
      <protection/>
    </xf>
    <xf numFmtId="49" fontId="47" fillId="0" borderId="4">
      <alignment horizontal="center" wrapText="1"/>
      <protection/>
    </xf>
    <xf numFmtId="49" fontId="47" fillId="0" borderId="13">
      <alignment horizontal="center" shrinkToFit="1"/>
      <protection/>
    </xf>
    <xf numFmtId="49" fontId="47" fillId="0" borderId="14">
      <alignment horizontal="center" shrinkToFit="1"/>
      <protection/>
    </xf>
    <xf numFmtId="0" fontId="51" fillId="0" borderId="0">
      <alignment/>
      <protection/>
    </xf>
    <xf numFmtId="0" fontId="53" fillId="0" borderId="0">
      <alignment/>
      <protection/>
    </xf>
    <xf numFmtId="49" fontId="47" fillId="0" borderId="6">
      <alignment horizontal="center"/>
      <protection/>
    </xf>
    <xf numFmtId="49" fontId="47" fillId="0" borderId="15">
      <alignment horizontal="center"/>
      <protection/>
    </xf>
    <xf numFmtId="49" fontId="47" fillId="0" borderId="16">
      <alignment horizontal="center"/>
      <protection/>
    </xf>
    <xf numFmtId="49" fontId="47" fillId="0" borderId="0">
      <alignment/>
      <protection/>
    </xf>
    <xf numFmtId="0" fontId="47" fillId="0" borderId="3">
      <alignment horizontal="left" wrapText="1"/>
      <protection/>
    </xf>
    <xf numFmtId="0" fontId="47" fillId="0" borderId="17">
      <alignment horizontal="left" wrapText="1"/>
      <protection/>
    </xf>
    <xf numFmtId="49" fontId="47" fillId="0" borderId="8">
      <alignment/>
      <protection/>
    </xf>
    <xf numFmtId="49" fontId="47" fillId="0" borderId="1">
      <alignment horizontal="center" vertical="top" wrapText="1"/>
      <protection/>
    </xf>
    <xf numFmtId="49" fontId="47" fillId="0" borderId="12">
      <alignment horizontal="center" vertical="center"/>
      <protection/>
    </xf>
    <xf numFmtId="4" fontId="47" fillId="0" borderId="6">
      <alignment horizontal="right" shrinkToFit="1"/>
      <protection/>
    </xf>
    <xf numFmtId="4" fontId="47" fillId="0" borderId="15">
      <alignment horizontal="right" shrinkToFit="1"/>
      <protection/>
    </xf>
    <xf numFmtId="4" fontId="47" fillId="0" borderId="16">
      <alignment horizontal="right" shrinkToFit="1"/>
      <protection/>
    </xf>
    <xf numFmtId="0" fontId="52" fillId="0" borderId="0">
      <alignment horizontal="center"/>
      <protection/>
    </xf>
    <xf numFmtId="0" fontId="53" fillId="0" borderId="18">
      <alignment/>
      <protection/>
    </xf>
    <xf numFmtId="0" fontId="47" fillId="0" borderId="19">
      <alignment horizontal="right"/>
      <protection/>
    </xf>
    <xf numFmtId="49" fontId="47" fillId="0" borderId="19">
      <alignment horizontal="right" vertical="center"/>
      <protection/>
    </xf>
    <xf numFmtId="49" fontId="47" fillId="0" borderId="19">
      <alignment horizontal="right"/>
      <protection/>
    </xf>
    <xf numFmtId="49" fontId="47" fillId="0" borderId="19">
      <alignment/>
      <protection/>
    </xf>
    <xf numFmtId="0" fontId="47" fillId="0" borderId="3">
      <alignment horizontal="center"/>
      <protection/>
    </xf>
    <xf numFmtId="0" fontId="47" fillId="0" borderId="12">
      <alignment horizontal="center"/>
      <protection/>
    </xf>
    <xf numFmtId="49" fontId="47" fillId="0" borderId="20">
      <alignment horizontal="center"/>
      <protection/>
    </xf>
    <xf numFmtId="183" fontId="47" fillId="0" borderId="21">
      <alignment horizontal="center"/>
      <protection/>
    </xf>
    <xf numFmtId="49" fontId="47" fillId="0" borderId="21">
      <alignment horizontal="center" vertical="center"/>
      <protection/>
    </xf>
    <xf numFmtId="49" fontId="47" fillId="0" borderId="21">
      <alignment horizontal="center"/>
      <protection/>
    </xf>
    <xf numFmtId="49" fontId="47" fillId="0" borderId="22">
      <alignment horizontal="center"/>
      <protection/>
    </xf>
    <xf numFmtId="0" fontId="52" fillId="0" borderId="3">
      <alignment horizontal="center"/>
      <protection/>
    </xf>
    <xf numFmtId="0" fontId="54" fillId="0" borderId="0">
      <alignment horizontal="right"/>
      <protection/>
    </xf>
    <xf numFmtId="0" fontId="54" fillId="0" borderId="23">
      <alignment horizontal="right"/>
      <protection/>
    </xf>
    <xf numFmtId="0" fontId="54" fillId="0" borderId="24">
      <alignment horizontal="right"/>
      <protection/>
    </xf>
    <xf numFmtId="0" fontId="45" fillId="0" borderId="25">
      <alignment/>
      <protection/>
    </xf>
    <xf numFmtId="0" fontId="45" fillId="0" borderId="23">
      <alignment/>
      <protection/>
    </xf>
    <xf numFmtId="0" fontId="47" fillId="0" borderId="26">
      <alignment horizontal="left" wrapText="1"/>
      <protection/>
    </xf>
    <xf numFmtId="0" fontId="47" fillId="0" borderId="7">
      <alignment horizontal="left" wrapText="1"/>
      <protection/>
    </xf>
    <xf numFmtId="0" fontId="46" fillId="0" borderId="8">
      <alignment/>
      <protection/>
    </xf>
    <xf numFmtId="0" fontId="47" fillId="0" borderId="4">
      <alignment horizontal="center" shrinkToFit="1"/>
      <protection/>
    </xf>
    <xf numFmtId="0" fontId="47" fillId="0" borderId="13">
      <alignment horizontal="center" shrinkToFit="1"/>
      <protection/>
    </xf>
    <xf numFmtId="49" fontId="47" fillId="0" borderId="14">
      <alignment horizontal="center" wrapText="1"/>
      <protection/>
    </xf>
    <xf numFmtId="49" fontId="47" fillId="0" borderId="27">
      <alignment horizontal="center" shrinkToFit="1"/>
      <protection/>
    </xf>
    <xf numFmtId="0" fontId="46" fillId="0" borderId="9">
      <alignment/>
      <protection/>
    </xf>
    <xf numFmtId="0" fontId="47" fillId="0" borderId="12">
      <alignment horizontal="center" vertical="center" shrinkToFit="1"/>
      <protection/>
    </xf>
    <xf numFmtId="49" fontId="47" fillId="0" borderId="16">
      <alignment horizontal="center" wrapText="1"/>
      <protection/>
    </xf>
    <xf numFmtId="49" fontId="47" fillId="0" borderId="28">
      <alignment horizontal="center"/>
      <protection/>
    </xf>
    <xf numFmtId="49" fontId="47" fillId="0" borderId="12">
      <alignment horizontal="center" vertical="center" shrinkToFit="1"/>
      <protection/>
    </xf>
    <xf numFmtId="184" fontId="47" fillId="0" borderId="15">
      <alignment horizontal="right" shrinkToFit="1"/>
      <protection/>
    </xf>
    <xf numFmtId="4" fontId="47" fillId="0" borderId="16">
      <alignment horizontal="right" wrapText="1"/>
      <protection/>
    </xf>
    <xf numFmtId="4" fontId="47" fillId="0" borderId="28">
      <alignment horizontal="right" shrinkToFit="1"/>
      <protection/>
    </xf>
    <xf numFmtId="49" fontId="47" fillId="0" borderId="0">
      <alignment horizontal="right"/>
      <protection/>
    </xf>
    <xf numFmtId="4" fontId="47" fillId="0" borderId="29">
      <alignment horizontal="right" shrinkToFit="1"/>
      <protection/>
    </xf>
    <xf numFmtId="184" fontId="47" fillId="0" borderId="30">
      <alignment horizontal="right" shrinkToFit="1"/>
      <protection/>
    </xf>
    <xf numFmtId="4" fontId="47" fillId="0" borderId="11">
      <alignment horizontal="right" wrapText="1"/>
      <protection/>
    </xf>
    <xf numFmtId="49" fontId="47" fillId="0" borderId="31">
      <alignment horizontal="center"/>
      <protection/>
    </xf>
    <xf numFmtId="0" fontId="52" fillId="0" borderId="23">
      <alignment horizontal="center"/>
      <protection/>
    </xf>
    <xf numFmtId="49" fontId="45" fillId="0" borderId="23">
      <alignment/>
      <protection/>
    </xf>
    <xf numFmtId="49" fontId="45" fillId="0" borderId="24">
      <alignment/>
      <protection/>
    </xf>
    <xf numFmtId="0" fontId="45" fillId="0" borderId="24">
      <alignment wrapText="1"/>
      <protection/>
    </xf>
    <xf numFmtId="0" fontId="45" fillId="0" borderId="24">
      <alignment/>
      <protection/>
    </xf>
    <xf numFmtId="0" fontId="47" fillId="0" borderId="0">
      <alignment wrapText="1"/>
      <protection/>
    </xf>
    <xf numFmtId="0" fontId="47" fillId="0" borderId="3">
      <alignment horizontal="left"/>
      <protection/>
    </xf>
    <xf numFmtId="0" fontId="47" fillId="0" borderId="10">
      <alignment horizontal="left" wrapText="1" indent="2"/>
      <protection/>
    </xf>
    <xf numFmtId="0" fontId="47" fillId="0" borderId="32">
      <alignment horizontal="left" wrapTex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5" fillId="27" borderId="33" applyNumberFormat="0" applyAlignment="0" applyProtection="0"/>
    <xf numFmtId="0" fontId="56" fillId="28" borderId="34" applyNumberFormat="0" applyAlignment="0" applyProtection="0"/>
    <xf numFmtId="0" fontId="57" fillId="28" borderId="33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5" applyNumberFormat="0" applyFill="0" applyAlignment="0" applyProtection="0"/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8" applyNumberFormat="0" applyFill="0" applyAlignment="0" applyProtection="0"/>
    <xf numFmtId="0" fontId="63" fillId="29" borderId="39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9" fillId="0" borderId="41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3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vertical="top" wrapText="1"/>
    </xf>
    <xf numFmtId="0" fontId="7" fillId="34" borderId="42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left" vertical="top" wrapText="1"/>
    </xf>
    <xf numFmtId="0" fontId="11" fillId="34" borderId="43" xfId="183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 horizontal="center" vertical="top" wrapText="1"/>
    </xf>
    <xf numFmtId="0" fontId="72" fillId="34" borderId="44" xfId="0" applyFont="1" applyFill="1" applyBorder="1" applyAlignment="1">
      <alignment horizontal="center" vertical="top" wrapText="1"/>
    </xf>
    <xf numFmtId="0" fontId="73" fillId="34" borderId="43" xfId="0" applyFont="1" applyFill="1" applyBorder="1" applyAlignment="1">
      <alignment horizontal="left" vertical="top" wrapText="1"/>
    </xf>
    <xf numFmtId="0" fontId="11" fillId="34" borderId="43" xfId="0" applyFont="1" applyFill="1" applyBorder="1" applyAlignment="1">
      <alignment horizontal="center" vertical="top" wrapText="1"/>
    </xf>
    <xf numFmtId="0" fontId="11" fillId="34" borderId="43" xfId="0" applyFont="1" applyFill="1" applyBorder="1" applyAlignment="1">
      <alignment horizontal="left" vertical="top" wrapText="1"/>
    </xf>
    <xf numFmtId="0" fontId="11" fillId="34" borderId="43" xfId="182" applyFont="1" applyFill="1" applyBorder="1" applyAlignment="1">
      <alignment horizontal="center" vertical="top" wrapText="1"/>
      <protection/>
    </xf>
    <xf numFmtId="0" fontId="11" fillId="34" borderId="43" xfId="182" applyFont="1" applyFill="1" applyBorder="1" applyAlignment="1">
      <alignment horizontal="left" vertical="top" wrapText="1"/>
      <protection/>
    </xf>
    <xf numFmtId="0" fontId="3" fillId="34" borderId="44" xfId="0" applyFont="1" applyFill="1" applyBorder="1" applyAlignment="1">
      <alignment horizontal="center" vertical="top" wrapText="1"/>
    </xf>
    <xf numFmtId="0" fontId="3" fillId="34" borderId="43" xfId="0" applyNumberFormat="1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left" vertical="top" wrapText="1"/>
    </xf>
    <xf numFmtId="0" fontId="72" fillId="34" borderId="43" xfId="0" applyNumberFormat="1" applyFont="1" applyFill="1" applyBorder="1" applyAlignment="1">
      <alignment horizontal="left" vertical="top" wrapText="1"/>
    </xf>
    <xf numFmtId="0" fontId="74" fillId="34" borderId="43" xfId="0" applyFont="1" applyFill="1" applyBorder="1" applyAlignment="1">
      <alignment horizontal="center" vertical="top" wrapText="1"/>
    </xf>
    <xf numFmtId="0" fontId="74" fillId="34" borderId="43" xfId="0" applyNumberFormat="1" applyFont="1" applyFill="1" applyBorder="1" applyAlignment="1">
      <alignment horizontal="left" vertical="top" wrapText="1"/>
    </xf>
    <xf numFmtId="0" fontId="8" fillId="34" borderId="43" xfId="0" applyNumberFormat="1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/>
    </xf>
    <xf numFmtId="165" fontId="11" fillId="34" borderId="43" xfId="0" applyNumberFormat="1" applyFont="1" applyFill="1" applyBorder="1" applyAlignment="1">
      <alignment horizontal="left" vertical="top" wrapText="1"/>
    </xf>
    <xf numFmtId="0" fontId="2" fillId="34" borderId="44" xfId="0" applyFont="1" applyFill="1" applyBorder="1" applyAlignment="1">
      <alignment horizontal="center" vertical="top" wrapText="1"/>
    </xf>
    <xf numFmtId="0" fontId="2" fillId="34" borderId="44" xfId="0" applyFont="1" applyFill="1" applyBorder="1" applyAlignment="1">
      <alignment horizontal="left" vertical="top" wrapText="1"/>
    </xf>
    <xf numFmtId="49" fontId="11" fillId="34" borderId="43" xfId="0" applyNumberFormat="1" applyFont="1" applyFill="1" applyBorder="1" applyAlignment="1">
      <alignment horizontal="center" vertical="top"/>
    </xf>
    <xf numFmtId="0" fontId="11" fillId="34" borderId="43" xfId="179" applyFont="1" applyFill="1" applyBorder="1" applyAlignment="1">
      <alignment horizontal="left" vertical="top" wrapText="1"/>
      <protection/>
    </xf>
    <xf numFmtId="49" fontId="7" fillId="34" borderId="46" xfId="0" applyNumberFormat="1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center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center" vertical="top" wrapText="1"/>
    </xf>
    <xf numFmtId="49" fontId="8" fillId="34" borderId="46" xfId="0" applyNumberFormat="1" applyFont="1" applyFill="1" applyBorder="1" applyAlignment="1">
      <alignment horizontal="center" vertical="top" wrapText="1"/>
    </xf>
    <xf numFmtId="0" fontId="3" fillId="34" borderId="45" xfId="0" applyNumberFormat="1" applyFont="1" applyFill="1" applyBorder="1" applyAlignment="1">
      <alignment horizontal="left" vertical="top" wrapText="1"/>
    </xf>
    <xf numFmtId="0" fontId="3" fillId="34" borderId="44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72" fillId="34" borderId="43" xfId="0" applyFont="1" applyFill="1" applyBorder="1" applyAlignment="1">
      <alignment horizontal="left" vertical="top" wrapText="1"/>
    </xf>
    <xf numFmtId="0" fontId="2" fillId="34" borderId="43" xfId="179" applyFont="1" applyFill="1" applyBorder="1" applyAlignment="1">
      <alignment horizontal="left" vertical="top" wrapText="1"/>
      <protection/>
    </xf>
    <xf numFmtId="0" fontId="72" fillId="34" borderId="43" xfId="0" applyFont="1" applyFill="1" applyBorder="1" applyAlignment="1">
      <alignment horizontal="center" vertical="top" wrapText="1"/>
    </xf>
    <xf numFmtId="0" fontId="2" fillId="34" borderId="43" xfId="179" applyFont="1" applyFill="1" applyBorder="1" applyAlignment="1">
      <alignment horizontal="center" vertical="top" wrapText="1"/>
      <protection/>
    </xf>
    <xf numFmtId="0" fontId="3" fillId="34" borderId="43" xfId="0" applyFont="1" applyFill="1" applyBorder="1" applyAlignment="1">
      <alignment horizontal="center" vertical="top" wrapText="1"/>
    </xf>
    <xf numFmtId="0" fontId="3" fillId="34" borderId="43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center" vertical="top" wrapText="1"/>
    </xf>
    <xf numFmtId="0" fontId="8" fillId="34" borderId="42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center" vertical="top" wrapText="1"/>
    </xf>
    <xf numFmtId="0" fontId="73" fillId="34" borderId="45" xfId="0" applyFont="1" applyFill="1" applyBorder="1" applyAlignment="1">
      <alignment horizontal="left" vertical="top" wrapText="1"/>
    </xf>
    <xf numFmtId="0" fontId="73" fillId="34" borderId="43" xfId="0" applyFont="1" applyFill="1" applyBorder="1" applyAlignment="1">
      <alignment horizontal="center" vertical="top" wrapText="1"/>
    </xf>
    <xf numFmtId="0" fontId="3" fillId="34" borderId="45" xfId="0" applyFont="1" applyFill="1" applyBorder="1" applyAlignment="1">
      <alignment horizontal="left" vertical="top" wrapText="1"/>
    </xf>
    <xf numFmtId="165" fontId="11" fillId="34" borderId="43" xfId="0" applyNumberFormat="1" applyFont="1" applyFill="1" applyBorder="1" applyAlignment="1">
      <alignment horizontal="center" vertical="top" wrapText="1"/>
    </xf>
    <xf numFmtId="165" fontId="6" fillId="34" borderId="47" xfId="0" applyNumberFormat="1" applyFont="1" applyFill="1" applyBorder="1" applyAlignment="1">
      <alignment horizontal="center" vertical="top" wrapText="1"/>
    </xf>
    <xf numFmtId="0" fontId="72" fillId="34" borderId="45" xfId="0" applyFont="1" applyFill="1" applyBorder="1" applyAlignment="1">
      <alignment horizontal="center" vertical="top" wrapText="1"/>
    </xf>
    <xf numFmtId="0" fontId="72" fillId="34" borderId="45" xfId="0" applyNumberFormat="1" applyFont="1" applyFill="1" applyBorder="1" applyAlignment="1">
      <alignment horizontal="left" vertical="top" wrapText="1"/>
    </xf>
    <xf numFmtId="0" fontId="8" fillId="34" borderId="44" xfId="0" applyNumberFormat="1" applyFont="1" applyFill="1" applyBorder="1" applyAlignment="1">
      <alignment horizontal="left" vertical="top" wrapText="1"/>
    </xf>
    <xf numFmtId="0" fontId="2" fillId="34" borderId="43" xfId="179" applyNumberFormat="1" applyFont="1" applyFill="1" applyBorder="1" applyAlignment="1">
      <alignment horizontal="left" vertical="top" wrapText="1"/>
      <protection/>
    </xf>
    <xf numFmtId="0" fontId="11" fillId="34" borderId="43" xfId="0" applyNumberFormat="1" applyFont="1" applyFill="1" applyBorder="1" applyAlignment="1">
      <alignment horizontal="left" vertical="top" wrapText="1"/>
    </xf>
    <xf numFmtId="49" fontId="8" fillId="34" borderId="48" xfId="0" applyNumberFormat="1" applyFont="1" applyFill="1" applyBorder="1" applyAlignment="1">
      <alignment horizontal="center" vertical="top" wrapText="1"/>
    </xf>
    <xf numFmtId="165" fontId="2" fillId="34" borderId="48" xfId="179" applyNumberFormat="1" applyFont="1" applyFill="1" applyBorder="1" applyAlignment="1">
      <alignment horizontal="center" vertical="top"/>
      <protection/>
    </xf>
    <xf numFmtId="0" fontId="73" fillId="34" borderId="45" xfId="0" applyFont="1" applyFill="1" applyBorder="1" applyAlignment="1">
      <alignment horizontal="center" vertical="top" wrapText="1"/>
    </xf>
    <xf numFmtId="49" fontId="3" fillId="34" borderId="46" xfId="0" applyNumberFormat="1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left" vertical="top" wrapText="1"/>
    </xf>
    <xf numFmtId="49" fontId="3" fillId="34" borderId="49" xfId="0" applyNumberFormat="1" applyFont="1" applyFill="1" applyBorder="1" applyAlignment="1">
      <alignment horizontal="center" vertical="top" wrapText="1"/>
    </xf>
    <xf numFmtId="49" fontId="3" fillId="34" borderId="48" xfId="0" applyNumberFormat="1" applyFont="1" applyFill="1" applyBorder="1" applyAlignment="1">
      <alignment horizontal="center" vertical="top" wrapText="1"/>
    </xf>
    <xf numFmtId="49" fontId="3" fillId="34" borderId="50" xfId="0" applyNumberFormat="1" applyFont="1" applyFill="1" applyBorder="1" applyAlignment="1">
      <alignment horizontal="center" vertical="top" wrapText="1"/>
    </xf>
    <xf numFmtId="49" fontId="8" fillId="34" borderId="49" xfId="0" applyNumberFormat="1" applyFont="1" applyFill="1" applyBorder="1" applyAlignment="1">
      <alignment horizontal="center" vertical="top" wrapText="1"/>
    </xf>
    <xf numFmtId="49" fontId="10" fillId="34" borderId="48" xfId="0" applyNumberFormat="1" applyFont="1" applyFill="1" applyBorder="1" applyAlignment="1">
      <alignment horizontal="center" vertical="top" wrapText="1"/>
    </xf>
    <xf numFmtId="49" fontId="10" fillId="34" borderId="50" xfId="0" applyNumberFormat="1" applyFont="1" applyFill="1" applyBorder="1" applyAlignment="1">
      <alignment horizontal="center" vertical="top" wrapText="1"/>
    </xf>
    <xf numFmtId="165" fontId="2" fillId="34" borderId="48" xfId="179" applyNumberFormat="1" applyFont="1" applyFill="1" applyBorder="1" applyAlignment="1">
      <alignment horizontal="center" vertical="top" wrapText="1"/>
      <protection/>
    </xf>
    <xf numFmtId="0" fontId="72" fillId="34" borderId="48" xfId="0" applyFont="1" applyFill="1" applyBorder="1" applyAlignment="1">
      <alignment horizontal="center" vertical="top"/>
    </xf>
    <xf numFmtId="165" fontId="2" fillId="34" borderId="48" xfId="0" applyNumberFormat="1" applyFont="1" applyFill="1" applyBorder="1" applyAlignment="1">
      <alignment horizontal="center" vertical="top" wrapText="1"/>
    </xf>
    <xf numFmtId="165" fontId="11" fillId="34" borderId="48" xfId="0" applyNumberFormat="1" applyFont="1" applyFill="1" applyBorder="1" applyAlignment="1">
      <alignment horizontal="center" vertical="top" wrapText="1"/>
    </xf>
    <xf numFmtId="165" fontId="11" fillId="34" borderId="48" xfId="0" applyNumberFormat="1" applyFont="1" applyFill="1" applyBorder="1" applyAlignment="1">
      <alignment horizontal="center" vertical="top"/>
    </xf>
    <xf numFmtId="49" fontId="11" fillId="34" borderId="48" xfId="0" applyNumberFormat="1" applyFont="1" applyFill="1" applyBorder="1" applyAlignment="1">
      <alignment horizontal="center" vertical="top" wrapText="1"/>
    </xf>
    <xf numFmtId="49" fontId="3" fillId="34" borderId="51" xfId="0" applyNumberFormat="1" applyFont="1" applyFill="1" applyBorder="1" applyAlignment="1">
      <alignment horizontal="center" vertical="top" wrapText="1"/>
    </xf>
    <xf numFmtId="0" fontId="72" fillId="34" borderId="52" xfId="0" applyFont="1" applyFill="1" applyBorder="1" applyAlignment="1">
      <alignment horizontal="center" vertical="top" wrapText="1"/>
    </xf>
    <xf numFmtId="0" fontId="72" fillId="34" borderId="52" xfId="0" applyNumberFormat="1" applyFont="1" applyFill="1" applyBorder="1" applyAlignment="1">
      <alignment horizontal="left" vertical="top" wrapText="1"/>
    </xf>
    <xf numFmtId="165" fontId="11" fillId="34" borderId="49" xfId="0" applyNumberFormat="1" applyFont="1" applyFill="1" applyBorder="1" applyAlignment="1">
      <alignment horizontal="center" vertical="top" wrapText="1"/>
    </xf>
    <xf numFmtId="0" fontId="73" fillId="34" borderId="43" xfId="0" applyFont="1" applyFill="1" applyBorder="1" applyAlignment="1">
      <alignment horizontal="center" vertical="top"/>
    </xf>
    <xf numFmtId="0" fontId="73" fillId="34" borderId="43" xfId="0" applyFont="1" applyFill="1" applyBorder="1" applyAlignment="1">
      <alignment vertical="top" wrapText="1"/>
    </xf>
    <xf numFmtId="0" fontId="11" fillId="34" borderId="43" xfId="191" applyFont="1" applyFill="1" applyBorder="1" applyAlignment="1">
      <alignment horizontal="center" vertical="top" wrapText="1"/>
      <protection/>
    </xf>
    <xf numFmtId="0" fontId="11" fillId="34" borderId="43" xfId="191" applyFont="1" applyFill="1" applyBorder="1" applyAlignment="1">
      <alignment horizontal="left" vertical="top" wrapText="1"/>
      <protection/>
    </xf>
    <xf numFmtId="0" fontId="11" fillId="34" borderId="43" xfId="189" applyFont="1" applyFill="1" applyBorder="1" applyAlignment="1">
      <alignment horizontal="left" vertical="top" wrapText="1"/>
      <protection/>
    </xf>
    <xf numFmtId="49" fontId="11" fillId="34" borderId="43" xfId="0" applyNumberFormat="1" applyFont="1" applyFill="1" applyBorder="1" applyAlignment="1">
      <alignment horizontal="center" vertical="top" wrapText="1"/>
    </xf>
    <xf numFmtId="165" fontId="11" fillId="34" borderId="43" xfId="179" applyNumberFormat="1" applyFont="1" applyFill="1" applyBorder="1" applyAlignment="1">
      <alignment horizontal="left" vertical="top" wrapText="1"/>
      <protection/>
    </xf>
    <xf numFmtId="165" fontId="11" fillId="34" borderId="44" xfId="0" applyNumberFormat="1" applyFont="1" applyFill="1" applyBorder="1" applyAlignment="1">
      <alignment horizontal="center" vertical="top" wrapText="1"/>
    </xf>
    <xf numFmtId="165" fontId="11" fillId="34" borderId="44" xfId="0" applyNumberFormat="1" applyFont="1" applyFill="1" applyBorder="1" applyAlignment="1">
      <alignment horizontal="left" vertical="top" wrapText="1"/>
    </xf>
    <xf numFmtId="49" fontId="11" fillId="34" borderId="43" xfId="179" applyNumberFormat="1" applyFont="1" applyFill="1" applyBorder="1" applyAlignment="1">
      <alignment horizontal="center" vertical="top" wrapText="1"/>
      <protection/>
    </xf>
    <xf numFmtId="0" fontId="9" fillId="34" borderId="43" xfId="182" applyFont="1" applyFill="1" applyBorder="1" applyAlignment="1">
      <alignment horizontal="center" vertical="top" wrapText="1"/>
      <protection/>
    </xf>
    <xf numFmtId="0" fontId="9" fillId="34" borderId="43" xfId="182" applyFont="1" applyFill="1" applyBorder="1" applyAlignment="1">
      <alignment horizontal="left" vertical="top" wrapText="1"/>
      <protection/>
    </xf>
    <xf numFmtId="0" fontId="3" fillId="34" borderId="44" xfId="0" applyFont="1" applyFill="1" applyBorder="1" applyAlignment="1">
      <alignment horizontal="left" vertical="top" wrapText="1"/>
    </xf>
    <xf numFmtId="0" fontId="3" fillId="34" borderId="52" xfId="0" applyFont="1" applyFill="1" applyBorder="1" applyAlignment="1">
      <alignment horizontal="center" vertical="top" wrapText="1"/>
    </xf>
    <xf numFmtId="0" fontId="3" fillId="34" borderId="52" xfId="0" applyNumberFormat="1" applyFont="1" applyFill="1" applyBorder="1" applyAlignment="1">
      <alignment horizontal="left" vertical="top" wrapText="1"/>
    </xf>
    <xf numFmtId="0" fontId="13" fillId="34" borderId="42" xfId="0" applyFont="1" applyFill="1" applyBorder="1" applyAlignment="1">
      <alignment horizontal="left" vertical="top" wrapText="1"/>
    </xf>
    <xf numFmtId="0" fontId="15" fillId="34" borderId="46" xfId="0" applyFont="1" applyFill="1" applyBorder="1" applyAlignment="1">
      <alignment horizontal="left" vertical="top" wrapText="1"/>
    </xf>
    <xf numFmtId="0" fontId="15" fillId="34" borderId="42" xfId="0" applyFont="1" applyFill="1" applyBorder="1" applyAlignment="1">
      <alignment horizontal="center" vertical="top" wrapText="1"/>
    </xf>
    <xf numFmtId="0" fontId="5" fillId="34" borderId="42" xfId="0" applyFont="1" applyFill="1" applyBorder="1" applyAlignment="1">
      <alignment horizontal="left" vertical="top" wrapText="1"/>
    </xf>
    <xf numFmtId="0" fontId="72" fillId="35" borderId="44" xfId="0" applyFont="1" applyFill="1" applyBorder="1" applyAlignment="1">
      <alignment horizontal="justify" vertical="top" wrapText="1"/>
    </xf>
    <xf numFmtId="0" fontId="73" fillId="35" borderId="43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right" vertical="top" wrapText="1"/>
    </xf>
    <xf numFmtId="49" fontId="11" fillId="34" borderId="54" xfId="0" applyNumberFormat="1" applyFont="1" applyFill="1" applyBorder="1" applyAlignment="1">
      <alignment horizontal="center" vertical="top" wrapText="1"/>
    </xf>
    <xf numFmtId="0" fontId="73" fillId="35" borderId="43" xfId="0" applyFont="1" applyFill="1" applyBorder="1" applyAlignment="1">
      <alignment vertical="top" wrapText="1"/>
    </xf>
    <xf numFmtId="165" fontId="11" fillId="34" borderId="55" xfId="0" applyNumberFormat="1" applyFont="1" applyFill="1" applyBorder="1" applyAlignment="1">
      <alignment horizontal="center" vertical="top" wrapText="1"/>
    </xf>
    <xf numFmtId="0" fontId="11" fillId="34" borderId="44" xfId="191" applyFont="1" applyFill="1" applyBorder="1" applyAlignment="1">
      <alignment horizontal="center" vertical="top" wrapText="1"/>
      <protection/>
    </xf>
    <xf numFmtId="0" fontId="11" fillId="34" borderId="44" xfId="191" applyFont="1" applyFill="1" applyBorder="1" applyAlignment="1">
      <alignment horizontal="left" vertical="top" wrapText="1"/>
      <protection/>
    </xf>
    <xf numFmtId="165" fontId="11" fillId="34" borderId="55" xfId="0" applyNumberFormat="1" applyFont="1" applyFill="1" applyBorder="1" applyAlignment="1">
      <alignment horizontal="center" vertical="top"/>
    </xf>
    <xf numFmtId="0" fontId="73" fillId="34" borderId="44" xfId="0" applyFont="1" applyFill="1" applyBorder="1" applyAlignment="1">
      <alignment horizontal="center" vertical="top"/>
    </xf>
    <xf numFmtId="0" fontId="73" fillId="34" borderId="44" xfId="0" applyFont="1" applyFill="1" applyBorder="1" applyAlignment="1">
      <alignment horizontal="left" vertical="top" wrapText="1"/>
    </xf>
    <xf numFmtId="0" fontId="75" fillId="35" borderId="43" xfId="0" applyFont="1" applyFill="1" applyBorder="1" applyAlignment="1">
      <alignment horizontal="justify" vertical="top" wrapText="1"/>
    </xf>
    <xf numFmtId="165" fontId="11" fillId="34" borderId="54" xfId="0" applyNumberFormat="1" applyFont="1" applyFill="1" applyBorder="1" applyAlignment="1">
      <alignment horizontal="center" vertical="top" wrapText="1"/>
    </xf>
    <xf numFmtId="165" fontId="73" fillId="34" borderId="49" xfId="179" applyNumberFormat="1" applyFont="1" applyFill="1" applyBorder="1" applyAlignment="1">
      <alignment horizontal="center" vertical="top" wrapText="1"/>
      <protection/>
    </xf>
    <xf numFmtId="0" fontId="73" fillId="34" borderId="44" xfId="179" applyFont="1" applyFill="1" applyBorder="1" applyAlignment="1">
      <alignment horizontal="center" vertical="top" wrapText="1"/>
      <protection/>
    </xf>
    <xf numFmtId="0" fontId="73" fillId="34" borderId="44" xfId="179" applyFont="1" applyFill="1" applyBorder="1" applyAlignment="1">
      <alignment horizontal="left" vertical="top" wrapText="1"/>
      <protection/>
    </xf>
    <xf numFmtId="0" fontId="3" fillId="34" borderId="0" xfId="0" applyFont="1" applyFill="1" applyBorder="1" applyAlignment="1">
      <alignment horizontal="left" vertical="top" wrapText="1"/>
    </xf>
    <xf numFmtId="164" fontId="3" fillId="34" borderId="0" xfId="0" applyNumberFormat="1" applyFont="1" applyFill="1" applyAlignment="1">
      <alignment horizontal="left" vertical="top" wrapText="1"/>
    </xf>
    <xf numFmtId="164" fontId="6" fillId="34" borderId="0" xfId="0" applyNumberFormat="1" applyFont="1" applyFill="1" applyAlignment="1">
      <alignment horizontal="center" vertical="top" wrapText="1"/>
    </xf>
    <xf numFmtId="164" fontId="7" fillId="34" borderId="42" xfId="0" applyNumberFormat="1" applyFont="1" applyFill="1" applyBorder="1" applyAlignment="1">
      <alignment horizontal="center" vertical="top" wrapText="1"/>
    </xf>
    <xf numFmtId="164" fontId="7" fillId="34" borderId="56" xfId="0" applyNumberFormat="1" applyFont="1" applyFill="1" applyBorder="1" applyAlignment="1">
      <alignment horizontal="center" vertical="top" wrapText="1"/>
    </xf>
    <xf numFmtId="164" fontId="3" fillId="34" borderId="44" xfId="0" applyNumberFormat="1" applyFont="1" applyFill="1" applyBorder="1" applyAlignment="1">
      <alignment horizontal="center" vertical="top" wrapText="1"/>
    </xf>
    <xf numFmtId="164" fontId="3" fillId="34" borderId="57" xfId="0" applyNumberFormat="1" applyFont="1" applyFill="1" applyBorder="1" applyAlignment="1">
      <alignment horizontal="center" vertical="top" wrapText="1"/>
    </xf>
    <xf numFmtId="164" fontId="3" fillId="34" borderId="43" xfId="0" applyNumberFormat="1" applyFont="1" applyFill="1" applyBorder="1" applyAlignment="1">
      <alignment horizontal="center" vertical="top" wrapText="1"/>
    </xf>
    <xf numFmtId="164" fontId="3" fillId="34" borderId="58" xfId="0" applyNumberFormat="1" applyFont="1" applyFill="1" applyBorder="1" applyAlignment="1">
      <alignment horizontal="center" vertical="top" wrapText="1"/>
    </xf>
    <xf numFmtId="164" fontId="3" fillId="34" borderId="45" xfId="0" applyNumberFormat="1" applyFont="1" applyFill="1" applyBorder="1" applyAlignment="1">
      <alignment horizontal="center" vertical="top" wrapText="1"/>
    </xf>
    <xf numFmtId="164" fontId="3" fillId="34" borderId="52" xfId="0" applyNumberFormat="1" applyFont="1" applyFill="1" applyBorder="1" applyAlignment="1">
      <alignment horizontal="center" vertical="top" wrapText="1"/>
    </xf>
    <xf numFmtId="164" fontId="3" fillId="34" borderId="59" xfId="0" applyNumberFormat="1" applyFont="1" applyFill="1" applyBorder="1" applyAlignment="1">
      <alignment horizontal="center" vertical="top" wrapText="1"/>
    </xf>
    <xf numFmtId="164" fontId="8" fillId="34" borderId="44" xfId="0" applyNumberFormat="1" applyFont="1" applyFill="1" applyBorder="1" applyAlignment="1">
      <alignment horizontal="center" vertical="top" wrapText="1"/>
    </xf>
    <xf numFmtId="164" fontId="8" fillId="34" borderId="57" xfId="0" applyNumberFormat="1" applyFont="1" applyFill="1" applyBorder="1" applyAlignment="1">
      <alignment horizontal="center" vertical="top" wrapText="1"/>
    </xf>
    <xf numFmtId="164" fontId="8" fillId="34" borderId="43" xfId="0" applyNumberFormat="1" applyFont="1" applyFill="1" applyBorder="1" applyAlignment="1">
      <alignment horizontal="center" vertical="top" wrapText="1"/>
    </xf>
    <xf numFmtId="164" fontId="7" fillId="34" borderId="43" xfId="0" applyNumberFormat="1" applyFont="1" applyFill="1" applyBorder="1" applyAlignment="1">
      <alignment horizontal="center" vertical="top" wrapText="1"/>
    </xf>
    <xf numFmtId="164" fontId="8" fillId="34" borderId="58" xfId="0" applyNumberFormat="1" applyFont="1" applyFill="1" applyBorder="1" applyAlignment="1">
      <alignment horizontal="center" vertical="top" wrapText="1"/>
    </xf>
    <xf numFmtId="164" fontId="72" fillId="34" borderId="44" xfId="0" applyNumberFormat="1" applyFont="1" applyFill="1" applyBorder="1" applyAlignment="1">
      <alignment horizontal="center" vertical="top" wrapText="1"/>
    </xf>
    <xf numFmtId="164" fontId="72" fillId="34" borderId="58" xfId="0" applyNumberFormat="1" applyFont="1" applyFill="1" applyBorder="1" applyAlignment="1">
      <alignment horizontal="center" vertical="top" wrapText="1"/>
    </xf>
    <xf numFmtId="164" fontId="10" fillId="34" borderId="43" xfId="0" applyNumberFormat="1" applyFont="1" applyFill="1" applyBorder="1" applyAlignment="1">
      <alignment horizontal="center" vertical="top" wrapText="1"/>
    </xf>
    <xf numFmtId="164" fontId="8" fillId="34" borderId="42" xfId="0" applyNumberFormat="1" applyFont="1" applyFill="1" applyBorder="1" applyAlignment="1">
      <alignment horizontal="center" vertical="top" wrapText="1"/>
    </xf>
    <xf numFmtId="164" fontId="8" fillId="34" borderId="56" xfId="0" applyNumberFormat="1" applyFont="1" applyFill="1" applyBorder="1" applyAlignment="1">
      <alignment horizontal="center" vertical="top" wrapText="1"/>
    </xf>
    <xf numFmtId="164" fontId="72" fillId="34" borderId="43" xfId="0" applyNumberFormat="1" applyFont="1" applyFill="1" applyBorder="1" applyAlignment="1">
      <alignment horizontal="center" vertical="top"/>
    </xf>
    <xf numFmtId="164" fontId="10" fillId="34" borderId="58" xfId="0" applyNumberFormat="1" applyFont="1" applyFill="1" applyBorder="1" applyAlignment="1">
      <alignment horizontal="center" vertical="top" wrapText="1"/>
    </xf>
    <xf numFmtId="164" fontId="11" fillId="34" borderId="43" xfId="0" applyNumberFormat="1" applyFont="1" applyFill="1" applyBorder="1" applyAlignment="1">
      <alignment horizontal="center" vertical="top"/>
    </xf>
    <xf numFmtId="164" fontId="11" fillId="34" borderId="60" xfId="0" applyNumberFormat="1" applyFont="1" applyFill="1" applyBorder="1" applyAlignment="1">
      <alignment horizontal="center" vertical="top"/>
    </xf>
    <xf numFmtId="164" fontId="73" fillId="34" borderId="43" xfId="0" applyNumberFormat="1" applyFont="1" applyFill="1" applyBorder="1" applyAlignment="1">
      <alignment horizontal="center" vertical="top"/>
    </xf>
    <xf numFmtId="164" fontId="73" fillId="34" borderId="60" xfId="0" applyNumberFormat="1" applyFont="1" applyFill="1" applyBorder="1" applyAlignment="1">
      <alignment horizontal="center" vertical="top"/>
    </xf>
    <xf numFmtId="164" fontId="10" fillId="34" borderId="44" xfId="0" applyNumberFormat="1" applyFont="1" applyFill="1" applyBorder="1" applyAlignment="1">
      <alignment horizontal="center" vertical="top" wrapText="1"/>
    </xf>
    <xf numFmtId="164" fontId="10" fillId="34" borderId="57" xfId="0" applyNumberFormat="1" applyFont="1" applyFill="1" applyBorder="1" applyAlignment="1">
      <alignment horizontal="center" vertical="top" wrapText="1"/>
    </xf>
    <xf numFmtId="164" fontId="8" fillId="34" borderId="44" xfId="0" applyNumberFormat="1" applyFont="1" applyFill="1" applyBorder="1" applyAlignment="1">
      <alignment horizontal="center" vertical="top"/>
    </xf>
    <xf numFmtId="164" fontId="8" fillId="34" borderId="57" xfId="0" applyNumberFormat="1" applyFont="1" applyFill="1" applyBorder="1" applyAlignment="1">
      <alignment horizontal="center" vertical="top"/>
    </xf>
    <xf numFmtId="164" fontId="10" fillId="34" borderId="43" xfId="0" applyNumberFormat="1" applyFont="1" applyFill="1" applyBorder="1" applyAlignment="1">
      <alignment horizontal="center" vertical="top"/>
    </xf>
    <xf numFmtId="164" fontId="3" fillId="34" borderId="43" xfId="0" applyNumberFormat="1" applyFont="1" applyFill="1" applyBorder="1" applyAlignment="1">
      <alignment horizontal="center" vertical="top"/>
    </xf>
    <xf numFmtId="164" fontId="3" fillId="34" borderId="45" xfId="0" applyNumberFormat="1" applyFont="1" applyFill="1" applyBorder="1" applyAlignment="1">
      <alignment horizontal="center" vertical="top"/>
    </xf>
    <xf numFmtId="164" fontId="8" fillId="34" borderId="42" xfId="0" applyNumberFormat="1" applyFont="1" applyFill="1" applyBorder="1" applyAlignment="1">
      <alignment horizontal="center" vertical="top"/>
    </xf>
    <xf numFmtId="164" fontId="8" fillId="34" borderId="56" xfId="0" applyNumberFormat="1" applyFont="1" applyFill="1" applyBorder="1" applyAlignment="1">
      <alignment horizontal="center" vertical="top"/>
    </xf>
    <xf numFmtId="164" fontId="3" fillId="34" borderId="44" xfId="0" applyNumberFormat="1" applyFont="1" applyFill="1" applyBorder="1" applyAlignment="1">
      <alignment horizontal="center" vertical="top"/>
    </xf>
    <xf numFmtId="164" fontId="3" fillId="34" borderId="57" xfId="0" applyNumberFormat="1" applyFont="1" applyFill="1" applyBorder="1" applyAlignment="1">
      <alignment horizontal="center" vertical="top"/>
    </xf>
    <xf numFmtId="164" fontId="8" fillId="34" borderId="43" xfId="0" applyNumberFormat="1" applyFont="1" applyFill="1" applyBorder="1" applyAlignment="1">
      <alignment horizontal="center" vertical="top"/>
    </xf>
    <xf numFmtId="164" fontId="8" fillId="34" borderId="58" xfId="0" applyNumberFormat="1" applyFont="1" applyFill="1" applyBorder="1" applyAlignment="1">
      <alignment horizontal="center" vertical="top"/>
    </xf>
    <xf numFmtId="164" fontId="14" fillId="34" borderId="42" xfId="0" applyNumberFormat="1" applyFont="1" applyFill="1" applyBorder="1" applyAlignment="1">
      <alignment horizontal="center" vertical="top" wrapText="1"/>
    </xf>
    <xf numFmtId="164" fontId="14" fillId="34" borderId="56" xfId="0" applyNumberFormat="1" applyFont="1" applyFill="1" applyBorder="1" applyAlignment="1">
      <alignment horizontal="center" vertical="top" wrapText="1"/>
    </xf>
    <xf numFmtId="164" fontId="3" fillId="34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right" vertical="top" wrapText="1"/>
    </xf>
    <xf numFmtId="164" fontId="2" fillId="34" borderId="0" xfId="0" applyNumberFormat="1" applyFont="1" applyFill="1" applyAlignment="1">
      <alignment horizontal="right" vertical="top" wrapText="1"/>
    </xf>
    <xf numFmtId="0" fontId="16" fillId="34" borderId="0" xfId="0" applyFont="1" applyFill="1" applyAlignment="1">
      <alignment horizontal="right" vertical="top" wrapText="1"/>
    </xf>
    <xf numFmtId="0" fontId="5" fillId="34" borderId="0" xfId="0" applyFont="1" applyFill="1" applyAlignment="1">
      <alignment horizontal="center" vertical="top" wrapText="1"/>
    </xf>
    <xf numFmtId="164" fontId="6" fillId="34" borderId="61" xfId="0" applyNumberFormat="1" applyFont="1" applyFill="1" applyBorder="1" applyAlignment="1">
      <alignment horizontal="center" vertical="top" wrapText="1"/>
    </xf>
    <xf numFmtId="164" fontId="6" fillId="34" borderId="62" xfId="0" applyNumberFormat="1" applyFont="1" applyFill="1" applyBorder="1" applyAlignment="1">
      <alignment horizontal="center" vertical="top" wrapText="1"/>
    </xf>
    <xf numFmtId="164" fontId="6" fillId="34" borderId="63" xfId="0" applyNumberFormat="1" applyFont="1" applyFill="1" applyBorder="1" applyAlignment="1">
      <alignment horizontal="center" vertical="top" wrapText="1"/>
    </xf>
    <xf numFmtId="164" fontId="6" fillId="34" borderId="64" xfId="0" applyNumberFormat="1" applyFont="1" applyFill="1" applyBorder="1" applyAlignment="1">
      <alignment horizontal="center" vertical="top" wrapText="1"/>
    </xf>
    <xf numFmtId="165" fontId="6" fillId="34" borderId="65" xfId="0" applyNumberFormat="1" applyFont="1" applyFill="1" applyBorder="1" applyAlignment="1">
      <alignment horizontal="center" vertical="top" wrapText="1"/>
    </xf>
    <xf numFmtId="165" fontId="6" fillId="34" borderId="66" xfId="0" applyNumberFormat="1" applyFont="1" applyFill="1" applyBorder="1" applyAlignment="1">
      <alignment horizontal="center" vertical="top" wrapText="1"/>
    </xf>
    <xf numFmtId="0" fontId="6" fillId="34" borderId="61" xfId="0" applyFont="1" applyFill="1" applyBorder="1" applyAlignment="1">
      <alignment horizontal="center" vertical="top" wrapText="1"/>
    </xf>
    <xf numFmtId="0" fontId="6" fillId="34" borderId="62" xfId="0" applyFont="1" applyFill="1" applyBorder="1" applyAlignment="1">
      <alignment horizontal="center" vertical="top" wrapText="1"/>
    </xf>
  </cellXfs>
  <cellStyles count="1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Hyperlink" xfId="166"/>
    <cellStyle name="Currency" xfId="167"/>
    <cellStyle name="Currency [0]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 19" xfId="177"/>
    <cellStyle name="Обычный 19 2" xfId="178"/>
    <cellStyle name="Обычный 2" xfId="179"/>
    <cellStyle name="Обычный 21" xfId="180"/>
    <cellStyle name="Обычный 26" xfId="181"/>
    <cellStyle name="Обычный 3" xfId="182"/>
    <cellStyle name="Обычный 4" xfId="183"/>
    <cellStyle name="Обычный 4 2" xfId="184"/>
    <cellStyle name="Обычный 4 3" xfId="185"/>
    <cellStyle name="Обычный 4 4" xfId="186"/>
    <cellStyle name="Обычный 5" xfId="187"/>
    <cellStyle name="Обычный 53" xfId="188"/>
    <cellStyle name="Обычный 6" xfId="189"/>
    <cellStyle name="Обычный 7" xfId="190"/>
    <cellStyle name="Обычный 8" xfId="191"/>
    <cellStyle name="Обычный 9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Хороший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76">
      <selection activeCell="D54" sqref="D54"/>
    </sheetView>
  </sheetViews>
  <sheetFormatPr defaultColWidth="24.57421875" defaultRowHeight="15"/>
  <cols>
    <col min="1" max="1" width="10.00390625" style="40" customWidth="1"/>
    <col min="2" max="2" width="24.8515625" style="6" customWidth="1"/>
    <col min="3" max="3" width="58.8515625" style="40" customWidth="1"/>
    <col min="4" max="4" width="15.7109375" style="162" customWidth="1"/>
    <col min="5" max="5" width="15.28125" style="120" customWidth="1"/>
    <col min="6" max="6" width="15.421875" style="120" customWidth="1"/>
    <col min="7" max="16384" width="24.57421875" style="40" customWidth="1"/>
  </cols>
  <sheetData>
    <row r="1" spans="1:6" ht="12.75">
      <c r="A1" s="104"/>
      <c r="B1" s="104"/>
      <c r="C1" s="163" t="s">
        <v>342</v>
      </c>
      <c r="D1" s="163"/>
      <c r="E1" s="163"/>
      <c r="F1" s="163"/>
    </row>
    <row r="2" spans="1:6" ht="12.75">
      <c r="A2" s="104"/>
      <c r="B2" s="104"/>
      <c r="C2" s="163" t="s">
        <v>343</v>
      </c>
      <c r="D2" s="163"/>
      <c r="E2" s="163"/>
      <c r="F2" s="163"/>
    </row>
    <row r="3" spans="1:6" ht="12.75">
      <c r="A3" s="104"/>
      <c r="B3" s="104"/>
      <c r="C3" s="105"/>
      <c r="D3" s="164" t="s">
        <v>344</v>
      </c>
      <c r="E3" s="164"/>
      <c r="F3" s="164"/>
    </row>
    <row r="4" spans="1:6" ht="12.75">
      <c r="A4" s="104"/>
      <c r="B4" s="104"/>
      <c r="C4" s="165" t="s">
        <v>368</v>
      </c>
      <c r="D4" s="163"/>
      <c r="E4" s="163"/>
      <c r="F4" s="163"/>
    </row>
    <row r="5" spans="1:4" ht="33.75" customHeight="1">
      <c r="A5" s="2"/>
      <c r="B5" s="166" t="s">
        <v>369</v>
      </c>
      <c r="C5" s="166"/>
      <c r="D5" s="166"/>
    </row>
    <row r="6" spans="1:4" ht="15.75" thickBot="1">
      <c r="A6" s="2"/>
      <c r="B6" s="2"/>
      <c r="C6" s="1"/>
      <c r="D6" s="121" t="s">
        <v>0</v>
      </c>
    </row>
    <row r="7" spans="1:6" ht="30.75" customHeight="1">
      <c r="A7" s="171" t="s">
        <v>217</v>
      </c>
      <c r="B7" s="172"/>
      <c r="C7" s="173" t="s">
        <v>218</v>
      </c>
      <c r="D7" s="167" t="s">
        <v>339</v>
      </c>
      <c r="E7" s="167" t="s">
        <v>340</v>
      </c>
      <c r="F7" s="169" t="s">
        <v>341</v>
      </c>
    </row>
    <row r="8" spans="1:6" ht="73.5" customHeight="1" thickBot="1">
      <c r="A8" s="54" t="s">
        <v>220</v>
      </c>
      <c r="B8" s="103" t="s">
        <v>219</v>
      </c>
      <c r="C8" s="174"/>
      <c r="D8" s="168"/>
      <c r="E8" s="168"/>
      <c r="F8" s="170"/>
    </row>
    <row r="9" spans="1:6" ht="16.5" customHeight="1" thickBot="1">
      <c r="A9" s="29" t="s">
        <v>1</v>
      </c>
      <c r="B9" s="3" t="s">
        <v>2</v>
      </c>
      <c r="C9" s="30" t="s">
        <v>3</v>
      </c>
      <c r="D9" s="122">
        <f>D10+D19+D29+D39+D52+D59+D75+D81+D85+D98+D49</f>
        <v>1197215.2</v>
      </c>
      <c r="E9" s="122">
        <f>E10+E19+E29+E39+E52+E59+E75+E81+E85+E98+E49</f>
        <v>1197996.7</v>
      </c>
      <c r="F9" s="123">
        <f>F10+F19+F29+F39+F52+F59+F75+F81+F85+F98+F49</f>
        <v>1208272.5999999999</v>
      </c>
    </row>
    <row r="10" spans="1:6" ht="15" thickBot="1">
      <c r="A10" s="29" t="s">
        <v>1</v>
      </c>
      <c r="B10" s="3" t="s">
        <v>4</v>
      </c>
      <c r="C10" s="30" t="s">
        <v>5</v>
      </c>
      <c r="D10" s="122">
        <f>D11</f>
        <v>727069.6</v>
      </c>
      <c r="E10" s="122">
        <f>E11</f>
        <v>741611</v>
      </c>
      <c r="F10" s="123">
        <f>F11</f>
        <v>756443.2</v>
      </c>
    </row>
    <row r="11" spans="1:6" ht="15" thickBot="1">
      <c r="A11" s="29" t="s">
        <v>1</v>
      </c>
      <c r="B11" s="3" t="s">
        <v>6</v>
      </c>
      <c r="C11" s="30" t="s">
        <v>7</v>
      </c>
      <c r="D11" s="122">
        <f>SUM(D12:D18)</f>
        <v>727069.6</v>
      </c>
      <c r="E11" s="122">
        <f>SUM(E12:E18)</f>
        <v>741611</v>
      </c>
      <c r="F11" s="123">
        <f>SUM(F12:F18)</f>
        <v>756443.2</v>
      </c>
    </row>
    <row r="12" spans="1:6" ht="81.75" customHeight="1">
      <c r="A12" s="66" t="s">
        <v>8</v>
      </c>
      <c r="B12" s="13" t="s">
        <v>9</v>
      </c>
      <c r="C12" s="39" t="s">
        <v>320</v>
      </c>
      <c r="D12" s="124">
        <v>668789.6</v>
      </c>
      <c r="E12" s="124">
        <v>682821</v>
      </c>
      <c r="F12" s="125">
        <v>697293.2</v>
      </c>
    </row>
    <row r="13" spans="1:6" ht="89.25">
      <c r="A13" s="67" t="s">
        <v>8</v>
      </c>
      <c r="B13" s="45" t="s">
        <v>10</v>
      </c>
      <c r="C13" s="14" t="s">
        <v>11</v>
      </c>
      <c r="D13" s="126">
        <v>780</v>
      </c>
      <c r="E13" s="126">
        <v>800</v>
      </c>
      <c r="F13" s="127">
        <v>840</v>
      </c>
    </row>
    <row r="14" spans="1:6" ht="38.25">
      <c r="A14" s="67" t="s">
        <v>8</v>
      </c>
      <c r="B14" s="45" t="s">
        <v>12</v>
      </c>
      <c r="C14" s="46" t="s">
        <v>13</v>
      </c>
      <c r="D14" s="126">
        <v>8540</v>
      </c>
      <c r="E14" s="126">
        <v>8570</v>
      </c>
      <c r="F14" s="127">
        <v>8600</v>
      </c>
    </row>
    <row r="15" spans="1:6" ht="63.75">
      <c r="A15" s="67" t="s">
        <v>8</v>
      </c>
      <c r="B15" s="45" t="s">
        <v>14</v>
      </c>
      <c r="C15" s="14" t="s">
        <v>15</v>
      </c>
      <c r="D15" s="126">
        <v>1000</v>
      </c>
      <c r="E15" s="126">
        <v>1060</v>
      </c>
      <c r="F15" s="127">
        <v>1080</v>
      </c>
    </row>
    <row r="16" spans="1:6" ht="96" customHeight="1">
      <c r="A16" s="68" t="s">
        <v>8</v>
      </c>
      <c r="B16" s="15" t="s">
        <v>250</v>
      </c>
      <c r="C16" s="38" t="s">
        <v>321</v>
      </c>
      <c r="D16" s="128">
        <v>31660</v>
      </c>
      <c r="E16" s="128">
        <v>31770</v>
      </c>
      <c r="F16" s="127">
        <v>31900</v>
      </c>
    </row>
    <row r="17" spans="1:6" ht="48" customHeight="1">
      <c r="A17" s="67" t="s">
        <v>8</v>
      </c>
      <c r="B17" s="45" t="s">
        <v>310</v>
      </c>
      <c r="C17" s="14" t="s">
        <v>311</v>
      </c>
      <c r="D17" s="126">
        <v>6850</v>
      </c>
      <c r="E17" s="126">
        <v>7050</v>
      </c>
      <c r="F17" s="127">
        <v>7100</v>
      </c>
    </row>
    <row r="18" spans="1:6" ht="47.25" customHeight="1" thickBot="1">
      <c r="A18" s="78" t="s">
        <v>8</v>
      </c>
      <c r="B18" s="95" t="s">
        <v>312</v>
      </c>
      <c r="C18" s="96" t="s">
        <v>313</v>
      </c>
      <c r="D18" s="129">
        <v>9450</v>
      </c>
      <c r="E18" s="129">
        <v>9540</v>
      </c>
      <c r="F18" s="130">
        <v>9630</v>
      </c>
    </row>
    <row r="19" spans="1:6" ht="43.5" thickBot="1">
      <c r="A19" s="29" t="s">
        <v>1</v>
      </c>
      <c r="B19" s="3" t="s">
        <v>16</v>
      </c>
      <c r="C19" s="30" t="s">
        <v>17</v>
      </c>
      <c r="D19" s="122">
        <f>D20</f>
        <v>24095</v>
      </c>
      <c r="E19" s="122">
        <f>E20</f>
        <v>25037.399999999998</v>
      </c>
      <c r="F19" s="123">
        <f>F20</f>
        <v>25874</v>
      </c>
    </row>
    <row r="20" spans="1:6" ht="25.5">
      <c r="A20" s="69" t="s">
        <v>1</v>
      </c>
      <c r="B20" s="16" t="s">
        <v>18</v>
      </c>
      <c r="C20" s="17" t="s">
        <v>19</v>
      </c>
      <c r="D20" s="131">
        <f>D21+D23+D25+D27</f>
        <v>24095</v>
      </c>
      <c r="E20" s="131">
        <f>E21+E23+E25+E27</f>
        <v>25037.399999999998</v>
      </c>
      <c r="F20" s="132">
        <f>F21+F23+F25+F27</f>
        <v>25874</v>
      </c>
    </row>
    <row r="21" spans="1:6" ht="51">
      <c r="A21" s="60" t="s">
        <v>1</v>
      </c>
      <c r="B21" s="31" t="s">
        <v>174</v>
      </c>
      <c r="C21" s="32" t="s">
        <v>20</v>
      </c>
      <c r="D21" s="133">
        <f>D22</f>
        <v>12566.5</v>
      </c>
      <c r="E21" s="134">
        <f>E22</f>
        <v>13025.9</v>
      </c>
      <c r="F21" s="135">
        <f>F22</f>
        <v>13477.7</v>
      </c>
    </row>
    <row r="22" spans="1:6" ht="89.25">
      <c r="A22" s="67" t="s">
        <v>8</v>
      </c>
      <c r="B22" s="43" t="s">
        <v>21</v>
      </c>
      <c r="C22" s="18" t="s">
        <v>259</v>
      </c>
      <c r="D22" s="128">
        <v>12566.5</v>
      </c>
      <c r="E22" s="129">
        <v>13025.9</v>
      </c>
      <c r="F22" s="127">
        <v>13477.7</v>
      </c>
    </row>
    <row r="23" spans="1:6" ht="63.75">
      <c r="A23" s="60" t="s">
        <v>1</v>
      </c>
      <c r="B23" s="19" t="s">
        <v>22</v>
      </c>
      <c r="C23" s="20" t="s">
        <v>23</v>
      </c>
      <c r="D23" s="133">
        <f>D24</f>
        <v>59.9</v>
      </c>
      <c r="E23" s="133">
        <f>E24</f>
        <v>68.4</v>
      </c>
      <c r="F23" s="135">
        <f>F24</f>
        <v>71.6</v>
      </c>
    </row>
    <row r="24" spans="1:6" ht="98.25" customHeight="1">
      <c r="A24" s="67" t="s">
        <v>8</v>
      </c>
      <c r="B24" s="43" t="s">
        <v>24</v>
      </c>
      <c r="C24" s="18" t="s">
        <v>258</v>
      </c>
      <c r="D24" s="126">
        <v>59.9</v>
      </c>
      <c r="E24" s="126">
        <v>68.4</v>
      </c>
      <c r="F24" s="127">
        <v>71.6</v>
      </c>
    </row>
    <row r="25" spans="1:6" ht="51">
      <c r="A25" s="60" t="s">
        <v>1</v>
      </c>
      <c r="B25" s="19" t="s">
        <v>25</v>
      </c>
      <c r="C25" s="20" t="s">
        <v>26</v>
      </c>
      <c r="D25" s="133">
        <f>D26</f>
        <v>13030.1</v>
      </c>
      <c r="E25" s="133">
        <f>E26</f>
        <v>13562.3</v>
      </c>
      <c r="F25" s="135">
        <f>F26</f>
        <v>14037.1</v>
      </c>
    </row>
    <row r="26" spans="1:6" ht="88.5" customHeight="1">
      <c r="A26" s="68" t="s">
        <v>8</v>
      </c>
      <c r="B26" s="55" t="s">
        <v>27</v>
      </c>
      <c r="C26" s="56" t="s">
        <v>257</v>
      </c>
      <c r="D26" s="128">
        <v>13030.1</v>
      </c>
      <c r="E26" s="128">
        <v>13562.3</v>
      </c>
      <c r="F26" s="127">
        <v>14037.1</v>
      </c>
    </row>
    <row r="27" spans="1:6" ht="51">
      <c r="A27" s="60" t="s">
        <v>1</v>
      </c>
      <c r="B27" s="19" t="s">
        <v>279</v>
      </c>
      <c r="C27" s="20" t="s">
        <v>280</v>
      </c>
      <c r="D27" s="133">
        <f>D28</f>
        <v>-1561.5</v>
      </c>
      <c r="E27" s="133">
        <f>E28</f>
        <v>-1619.2</v>
      </c>
      <c r="F27" s="135">
        <f>F28</f>
        <v>-1712.4</v>
      </c>
    </row>
    <row r="28" spans="1:6" ht="87.75" customHeight="1" thickBot="1">
      <c r="A28" s="78" t="s">
        <v>8</v>
      </c>
      <c r="B28" s="79" t="s">
        <v>281</v>
      </c>
      <c r="C28" s="80" t="s">
        <v>282</v>
      </c>
      <c r="D28" s="129">
        <v>-1561.5</v>
      </c>
      <c r="E28" s="129">
        <v>-1619.2</v>
      </c>
      <c r="F28" s="130">
        <v>-1712.4</v>
      </c>
    </row>
    <row r="29" spans="1:6" ht="15" thickBot="1">
      <c r="A29" s="29" t="s">
        <v>1</v>
      </c>
      <c r="B29" s="3" t="s">
        <v>28</v>
      </c>
      <c r="C29" s="30" t="s">
        <v>29</v>
      </c>
      <c r="D29" s="122">
        <f>D30+D35+D37</f>
        <v>155827</v>
      </c>
      <c r="E29" s="122">
        <f>E30+E35+E37</f>
        <v>158460</v>
      </c>
      <c r="F29" s="123">
        <f>F30+F35+F37</f>
        <v>161300</v>
      </c>
    </row>
    <row r="30" spans="1:6" ht="25.5">
      <c r="A30" s="69" t="s">
        <v>1</v>
      </c>
      <c r="B30" s="16" t="s">
        <v>175</v>
      </c>
      <c r="C30" s="17" t="s">
        <v>176</v>
      </c>
      <c r="D30" s="131">
        <f>D31+D33</f>
        <v>127500</v>
      </c>
      <c r="E30" s="131">
        <f>E31+E33</f>
        <v>130000</v>
      </c>
      <c r="F30" s="132">
        <f>F31+F33</f>
        <v>132600</v>
      </c>
    </row>
    <row r="31" spans="1:6" ht="25.5">
      <c r="A31" s="60" t="s">
        <v>8</v>
      </c>
      <c r="B31" s="31" t="s">
        <v>178</v>
      </c>
      <c r="C31" s="32" t="s">
        <v>177</v>
      </c>
      <c r="D31" s="133">
        <f>D32</f>
        <v>86430</v>
      </c>
      <c r="E31" s="133">
        <f>E32</f>
        <v>88840</v>
      </c>
      <c r="F31" s="135">
        <f>F32</f>
        <v>90310</v>
      </c>
    </row>
    <row r="32" spans="1:6" ht="25.5">
      <c r="A32" s="67" t="s">
        <v>8</v>
      </c>
      <c r="B32" s="45" t="s">
        <v>179</v>
      </c>
      <c r="C32" s="46" t="s">
        <v>177</v>
      </c>
      <c r="D32" s="126">
        <v>86430</v>
      </c>
      <c r="E32" s="126">
        <v>88840</v>
      </c>
      <c r="F32" s="127">
        <v>90310</v>
      </c>
    </row>
    <row r="33" spans="1:6" ht="38.25">
      <c r="A33" s="60" t="s">
        <v>8</v>
      </c>
      <c r="B33" s="31" t="s">
        <v>181</v>
      </c>
      <c r="C33" s="32" t="s">
        <v>180</v>
      </c>
      <c r="D33" s="133">
        <f>D34</f>
        <v>41070</v>
      </c>
      <c r="E33" s="133">
        <f>E34</f>
        <v>41160</v>
      </c>
      <c r="F33" s="135">
        <f>F34</f>
        <v>42290</v>
      </c>
    </row>
    <row r="34" spans="1:6" ht="51">
      <c r="A34" s="67" t="s">
        <v>8</v>
      </c>
      <c r="B34" s="45" t="s">
        <v>183</v>
      </c>
      <c r="C34" s="46" t="s">
        <v>182</v>
      </c>
      <c r="D34" s="126">
        <v>41070</v>
      </c>
      <c r="E34" s="126">
        <v>41160</v>
      </c>
      <c r="F34" s="127">
        <v>42290</v>
      </c>
    </row>
    <row r="35" spans="1:6" ht="12.75">
      <c r="A35" s="60" t="s">
        <v>1</v>
      </c>
      <c r="B35" s="31" t="s">
        <v>30</v>
      </c>
      <c r="C35" s="32" t="s">
        <v>31</v>
      </c>
      <c r="D35" s="133">
        <f>D36</f>
        <v>587</v>
      </c>
      <c r="E35" s="133">
        <f>E36</f>
        <v>660</v>
      </c>
      <c r="F35" s="135">
        <f>F36</f>
        <v>700</v>
      </c>
    </row>
    <row r="36" spans="1:6" ht="12.75">
      <c r="A36" s="67" t="s">
        <v>8</v>
      </c>
      <c r="B36" s="45" t="s">
        <v>32</v>
      </c>
      <c r="C36" s="46" t="s">
        <v>31</v>
      </c>
      <c r="D36" s="126">
        <v>587</v>
      </c>
      <c r="E36" s="126">
        <v>660</v>
      </c>
      <c r="F36" s="127">
        <v>700</v>
      </c>
    </row>
    <row r="37" spans="1:6" ht="25.5">
      <c r="A37" s="60" t="s">
        <v>1</v>
      </c>
      <c r="B37" s="31" t="s">
        <v>33</v>
      </c>
      <c r="C37" s="32" t="s">
        <v>34</v>
      </c>
      <c r="D37" s="133">
        <f>D38</f>
        <v>27740</v>
      </c>
      <c r="E37" s="133">
        <f>E38</f>
        <v>27800</v>
      </c>
      <c r="F37" s="135">
        <f>F38</f>
        <v>28000</v>
      </c>
    </row>
    <row r="38" spans="1:6" ht="26.25" thickBot="1">
      <c r="A38" s="68" t="s">
        <v>8</v>
      </c>
      <c r="B38" s="15" t="s">
        <v>35</v>
      </c>
      <c r="C38" s="52" t="s">
        <v>36</v>
      </c>
      <c r="D38" s="128">
        <v>27740</v>
      </c>
      <c r="E38" s="128">
        <v>27800</v>
      </c>
      <c r="F38" s="130">
        <v>28000</v>
      </c>
    </row>
    <row r="39" spans="1:6" ht="15" thickBot="1">
      <c r="A39" s="29" t="s">
        <v>1</v>
      </c>
      <c r="B39" s="3" t="s">
        <v>37</v>
      </c>
      <c r="C39" s="30" t="s">
        <v>38</v>
      </c>
      <c r="D39" s="122">
        <f>D40+D44+D42</f>
        <v>156323.6</v>
      </c>
      <c r="E39" s="122">
        <f>E40+E44+E42</f>
        <v>157638.3</v>
      </c>
      <c r="F39" s="123">
        <f>F40+F44+F42</f>
        <v>158905.4</v>
      </c>
    </row>
    <row r="40" spans="1:6" ht="12.75">
      <c r="A40" s="69" t="s">
        <v>1</v>
      </c>
      <c r="B40" s="16" t="s">
        <v>39</v>
      </c>
      <c r="C40" s="17" t="s">
        <v>40</v>
      </c>
      <c r="D40" s="131">
        <f>D41</f>
        <v>25600</v>
      </c>
      <c r="E40" s="131">
        <f>E41</f>
        <v>25749</v>
      </c>
      <c r="F40" s="132">
        <f>F41</f>
        <v>25903</v>
      </c>
    </row>
    <row r="41" spans="1:6" ht="38.25">
      <c r="A41" s="67" t="s">
        <v>8</v>
      </c>
      <c r="B41" s="45" t="s">
        <v>41</v>
      </c>
      <c r="C41" s="46" t="s">
        <v>42</v>
      </c>
      <c r="D41" s="126">
        <v>25600</v>
      </c>
      <c r="E41" s="126">
        <v>25749</v>
      </c>
      <c r="F41" s="127">
        <v>25903</v>
      </c>
    </row>
    <row r="42" spans="1:6" ht="12.75">
      <c r="A42" s="60" t="s">
        <v>1</v>
      </c>
      <c r="B42" s="31" t="s">
        <v>186</v>
      </c>
      <c r="C42" s="32" t="s">
        <v>184</v>
      </c>
      <c r="D42" s="133">
        <f>D43</f>
        <v>58316</v>
      </c>
      <c r="E42" s="133">
        <f>E43</f>
        <v>59282</v>
      </c>
      <c r="F42" s="135">
        <f>F43</f>
        <v>60238</v>
      </c>
    </row>
    <row r="43" spans="1:6" ht="12.75">
      <c r="A43" s="67" t="s">
        <v>8</v>
      </c>
      <c r="B43" s="45" t="s">
        <v>187</v>
      </c>
      <c r="C43" s="46" t="s">
        <v>185</v>
      </c>
      <c r="D43" s="126">
        <v>58316</v>
      </c>
      <c r="E43" s="126">
        <v>59282</v>
      </c>
      <c r="F43" s="127">
        <v>60238</v>
      </c>
    </row>
    <row r="44" spans="1:6" ht="12.75">
      <c r="A44" s="60" t="s">
        <v>1</v>
      </c>
      <c r="B44" s="31" t="s">
        <v>43</v>
      </c>
      <c r="C44" s="32" t="s">
        <v>44</v>
      </c>
      <c r="D44" s="133">
        <f>D45+D47</f>
        <v>72407.6</v>
      </c>
      <c r="E44" s="133">
        <f>E45+E47</f>
        <v>72607.3</v>
      </c>
      <c r="F44" s="135">
        <f>F45+F47</f>
        <v>72764.4</v>
      </c>
    </row>
    <row r="45" spans="1:6" ht="12.75">
      <c r="A45" s="60" t="s">
        <v>1</v>
      </c>
      <c r="B45" s="31" t="s">
        <v>45</v>
      </c>
      <c r="C45" s="32" t="s">
        <v>46</v>
      </c>
      <c r="D45" s="133">
        <f>D46</f>
        <v>50016</v>
      </c>
      <c r="E45" s="133">
        <f>E46</f>
        <v>50100</v>
      </c>
      <c r="F45" s="135">
        <f>F46</f>
        <v>50200</v>
      </c>
    </row>
    <row r="46" spans="1:6" ht="25.5">
      <c r="A46" s="67" t="s">
        <v>8</v>
      </c>
      <c r="B46" s="45" t="s">
        <v>47</v>
      </c>
      <c r="C46" s="46" t="s">
        <v>48</v>
      </c>
      <c r="D46" s="126">
        <v>50016</v>
      </c>
      <c r="E46" s="126">
        <v>50100</v>
      </c>
      <c r="F46" s="127">
        <v>50200</v>
      </c>
    </row>
    <row r="47" spans="1:6" ht="12.75">
      <c r="A47" s="60" t="s">
        <v>1</v>
      </c>
      <c r="B47" s="31" t="s">
        <v>49</v>
      </c>
      <c r="C47" s="32" t="s">
        <v>50</v>
      </c>
      <c r="D47" s="133">
        <f>D48</f>
        <v>22391.6</v>
      </c>
      <c r="E47" s="133">
        <f>E48</f>
        <v>22507.3</v>
      </c>
      <c r="F47" s="135">
        <f>F48</f>
        <v>22564.4</v>
      </c>
    </row>
    <row r="48" spans="1:6" ht="26.25" thickBot="1">
      <c r="A48" s="68" t="s">
        <v>8</v>
      </c>
      <c r="B48" s="15" t="s">
        <v>51</v>
      </c>
      <c r="C48" s="52" t="s">
        <v>52</v>
      </c>
      <c r="D48" s="128">
        <v>22391.6</v>
      </c>
      <c r="E48" s="128">
        <v>22507.3</v>
      </c>
      <c r="F48" s="130">
        <v>22564.4</v>
      </c>
    </row>
    <row r="49" spans="1:6" ht="29.25" thickBot="1">
      <c r="A49" s="29" t="s">
        <v>1</v>
      </c>
      <c r="B49" s="3" t="s">
        <v>203</v>
      </c>
      <c r="C49" s="30" t="s">
        <v>202</v>
      </c>
      <c r="D49" s="122">
        <f aca="true" t="shared" si="0" ref="D49:F50">D50</f>
        <v>100</v>
      </c>
      <c r="E49" s="122">
        <f t="shared" si="0"/>
        <v>100</v>
      </c>
      <c r="F49" s="123">
        <f t="shared" si="0"/>
        <v>100</v>
      </c>
    </row>
    <row r="50" spans="1:6" ht="12.75">
      <c r="A50" s="69" t="s">
        <v>1</v>
      </c>
      <c r="B50" s="16" t="s">
        <v>205</v>
      </c>
      <c r="C50" s="17" t="s">
        <v>204</v>
      </c>
      <c r="D50" s="131">
        <f t="shared" si="0"/>
        <v>100</v>
      </c>
      <c r="E50" s="131">
        <f t="shared" si="0"/>
        <v>100</v>
      </c>
      <c r="F50" s="132">
        <f t="shared" si="0"/>
        <v>100</v>
      </c>
    </row>
    <row r="51" spans="1:6" ht="13.5" thickBot="1">
      <c r="A51" s="68" t="s">
        <v>8</v>
      </c>
      <c r="B51" s="15" t="s">
        <v>207</v>
      </c>
      <c r="C51" s="52" t="s">
        <v>206</v>
      </c>
      <c r="D51" s="128">
        <v>100</v>
      </c>
      <c r="E51" s="128">
        <v>100</v>
      </c>
      <c r="F51" s="130">
        <v>100</v>
      </c>
    </row>
    <row r="52" spans="1:6" ht="15" thickBot="1">
      <c r="A52" s="29" t="s">
        <v>1</v>
      </c>
      <c r="B52" s="3" t="s">
        <v>53</v>
      </c>
      <c r="C52" s="30" t="s">
        <v>54</v>
      </c>
      <c r="D52" s="122">
        <f>D53+D55</f>
        <v>19050</v>
      </c>
      <c r="E52" s="122">
        <f>E53+E55</f>
        <v>19100</v>
      </c>
      <c r="F52" s="123">
        <f>F53+F55</f>
        <v>19200</v>
      </c>
    </row>
    <row r="53" spans="1:6" ht="25.5">
      <c r="A53" s="69" t="s">
        <v>1</v>
      </c>
      <c r="B53" s="16" t="s">
        <v>55</v>
      </c>
      <c r="C53" s="17" t="s">
        <v>56</v>
      </c>
      <c r="D53" s="131">
        <f>D54</f>
        <v>18930</v>
      </c>
      <c r="E53" s="131">
        <f>E54</f>
        <v>18960</v>
      </c>
      <c r="F53" s="132">
        <f>F54</f>
        <v>19030</v>
      </c>
    </row>
    <row r="54" spans="1:6" ht="38.25">
      <c r="A54" s="67" t="s">
        <v>8</v>
      </c>
      <c r="B54" s="45" t="s">
        <v>172</v>
      </c>
      <c r="C54" s="46" t="s">
        <v>57</v>
      </c>
      <c r="D54" s="126">
        <v>18930</v>
      </c>
      <c r="E54" s="126">
        <v>18960</v>
      </c>
      <c r="F54" s="127">
        <v>19030</v>
      </c>
    </row>
    <row r="55" spans="1:6" ht="25.5">
      <c r="A55" s="60" t="s">
        <v>1</v>
      </c>
      <c r="B55" s="31" t="s">
        <v>58</v>
      </c>
      <c r="C55" s="32" t="s">
        <v>59</v>
      </c>
      <c r="D55" s="133">
        <f>D57+D56</f>
        <v>120</v>
      </c>
      <c r="E55" s="133">
        <f>E57+E56</f>
        <v>140</v>
      </c>
      <c r="F55" s="135">
        <f>F57+F56</f>
        <v>170</v>
      </c>
    </row>
    <row r="56" spans="1:6" ht="25.5">
      <c r="A56" s="67" t="s">
        <v>60</v>
      </c>
      <c r="B56" s="45" t="s">
        <v>314</v>
      </c>
      <c r="C56" s="46" t="s">
        <v>315</v>
      </c>
      <c r="D56" s="126">
        <v>100</v>
      </c>
      <c r="E56" s="126">
        <v>120</v>
      </c>
      <c r="F56" s="127">
        <v>150</v>
      </c>
    </row>
    <row r="57" spans="1:6" ht="51">
      <c r="A57" s="60" t="s">
        <v>1</v>
      </c>
      <c r="B57" s="31" t="s">
        <v>171</v>
      </c>
      <c r="C57" s="32" t="s">
        <v>188</v>
      </c>
      <c r="D57" s="133">
        <f>D58</f>
        <v>20</v>
      </c>
      <c r="E57" s="133">
        <f>E58</f>
        <v>20</v>
      </c>
      <c r="F57" s="135">
        <f>F58</f>
        <v>20</v>
      </c>
    </row>
    <row r="58" spans="1:6" ht="64.5" thickBot="1">
      <c r="A58" s="68" t="s">
        <v>61</v>
      </c>
      <c r="B58" s="15" t="s">
        <v>173</v>
      </c>
      <c r="C58" s="38" t="s">
        <v>62</v>
      </c>
      <c r="D58" s="128">
        <v>20</v>
      </c>
      <c r="E58" s="128">
        <v>20</v>
      </c>
      <c r="F58" s="130">
        <v>20</v>
      </c>
    </row>
    <row r="59" spans="1:6" ht="43.5" thickBot="1">
      <c r="A59" s="29" t="s">
        <v>1</v>
      </c>
      <c r="B59" s="3" t="s">
        <v>63</v>
      </c>
      <c r="C59" s="30" t="s">
        <v>64</v>
      </c>
      <c r="D59" s="122">
        <f>D60+D69+D72</f>
        <v>75250</v>
      </c>
      <c r="E59" s="122">
        <f>E60+E69+E72</f>
        <v>71550</v>
      </c>
      <c r="F59" s="123">
        <f>F60+F69+F72</f>
        <v>69950</v>
      </c>
    </row>
    <row r="60" spans="1:6" ht="63.75">
      <c r="A60" s="69" t="s">
        <v>1</v>
      </c>
      <c r="B60" s="16" t="s">
        <v>65</v>
      </c>
      <c r="C60" s="57" t="s">
        <v>66</v>
      </c>
      <c r="D60" s="131">
        <f>D61+D63+D67+D65</f>
        <v>52350</v>
      </c>
      <c r="E60" s="131">
        <f>E61+E63+E65+E67</f>
        <v>52350</v>
      </c>
      <c r="F60" s="132">
        <f>F61+F63+F65+F67</f>
        <v>52350</v>
      </c>
    </row>
    <row r="61" spans="1:6" ht="51">
      <c r="A61" s="60" t="s">
        <v>1</v>
      </c>
      <c r="B61" s="31" t="s">
        <v>67</v>
      </c>
      <c r="C61" s="32" t="s">
        <v>68</v>
      </c>
      <c r="D61" s="133">
        <f>D62</f>
        <v>32650</v>
      </c>
      <c r="E61" s="133">
        <f>E62</f>
        <v>32650</v>
      </c>
      <c r="F61" s="135">
        <f>F62</f>
        <v>32650</v>
      </c>
    </row>
    <row r="62" spans="1:6" ht="63.75">
      <c r="A62" s="67" t="s">
        <v>69</v>
      </c>
      <c r="B62" s="45" t="s">
        <v>70</v>
      </c>
      <c r="C62" s="14" t="s">
        <v>71</v>
      </c>
      <c r="D62" s="126">
        <v>32650</v>
      </c>
      <c r="E62" s="126">
        <v>32650</v>
      </c>
      <c r="F62" s="127">
        <v>32650</v>
      </c>
    </row>
    <row r="63" spans="1:6" ht="63.75">
      <c r="A63" s="60" t="s">
        <v>1</v>
      </c>
      <c r="B63" s="31" t="s">
        <v>72</v>
      </c>
      <c r="C63" s="21" t="s">
        <v>73</v>
      </c>
      <c r="D63" s="133">
        <f>D64</f>
        <v>2670</v>
      </c>
      <c r="E63" s="133">
        <f>E64</f>
        <v>2670</v>
      </c>
      <c r="F63" s="135">
        <f>F64</f>
        <v>2670</v>
      </c>
    </row>
    <row r="64" spans="1:6" ht="63.75">
      <c r="A64" s="67" t="s">
        <v>69</v>
      </c>
      <c r="B64" s="45" t="s">
        <v>74</v>
      </c>
      <c r="C64" s="46" t="s">
        <v>75</v>
      </c>
      <c r="D64" s="126">
        <v>2670</v>
      </c>
      <c r="E64" s="126">
        <v>2670</v>
      </c>
      <c r="F64" s="127">
        <v>2670</v>
      </c>
    </row>
    <row r="65" spans="1:6" ht="63.75">
      <c r="A65" s="60" t="s">
        <v>1</v>
      </c>
      <c r="B65" s="31" t="s">
        <v>189</v>
      </c>
      <c r="C65" s="21" t="s">
        <v>221</v>
      </c>
      <c r="D65" s="133">
        <f>D66</f>
        <v>530</v>
      </c>
      <c r="E65" s="133">
        <f>E66</f>
        <v>530</v>
      </c>
      <c r="F65" s="135">
        <f>F66</f>
        <v>530</v>
      </c>
    </row>
    <row r="66" spans="1:6" ht="51">
      <c r="A66" s="67" t="s">
        <v>69</v>
      </c>
      <c r="B66" s="45" t="s">
        <v>191</v>
      </c>
      <c r="C66" s="46" t="s">
        <v>190</v>
      </c>
      <c r="D66" s="126">
        <v>530</v>
      </c>
      <c r="E66" s="126">
        <v>530</v>
      </c>
      <c r="F66" s="127">
        <v>530</v>
      </c>
    </row>
    <row r="67" spans="1:6" ht="38.25">
      <c r="A67" s="60" t="s">
        <v>1</v>
      </c>
      <c r="B67" s="31" t="s">
        <v>76</v>
      </c>
      <c r="C67" s="32" t="s">
        <v>77</v>
      </c>
      <c r="D67" s="133">
        <f>D68</f>
        <v>16500</v>
      </c>
      <c r="E67" s="133">
        <f>E68</f>
        <v>16500</v>
      </c>
      <c r="F67" s="135">
        <f>F68</f>
        <v>16500</v>
      </c>
    </row>
    <row r="68" spans="1:6" ht="25.5">
      <c r="A68" s="67" t="s">
        <v>69</v>
      </c>
      <c r="B68" s="45" t="s">
        <v>78</v>
      </c>
      <c r="C68" s="46" t="s">
        <v>79</v>
      </c>
      <c r="D68" s="126">
        <v>16500</v>
      </c>
      <c r="E68" s="126">
        <v>16500</v>
      </c>
      <c r="F68" s="127">
        <v>16500</v>
      </c>
    </row>
    <row r="69" spans="1:6" ht="25.5">
      <c r="A69" s="60" t="s">
        <v>1</v>
      </c>
      <c r="B69" s="31" t="s">
        <v>80</v>
      </c>
      <c r="C69" s="32" t="s">
        <v>81</v>
      </c>
      <c r="D69" s="133">
        <f aca="true" t="shared" si="1" ref="D69:F70">D70</f>
        <v>1000</v>
      </c>
      <c r="E69" s="133">
        <f t="shared" si="1"/>
        <v>0</v>
      </c>
      <c r="F69" s="135">
        <f t="shared" si="1"/>
        <v>0</v>
      </c>
    </row>
    <row r="70" spans="1:6" ht="38.25">
      <c r="A70" s="60" t="s">
        <v>1</v>
      </c>
      <c r="B70" s="31" t="s">
        <v>82</v>
      </c>
      <c r="C70" s="32" t="s">
        <v>83</v>
      </c>
      <c r="D70" s="133">
        <f t="shared" si="1"/>
        <v>1000</v>
      </c>
      <c r="E70" s="133">
        <f t="shared" si="1"/>
        <v>0</v>
      </c>
      <c r="F70" s="135">
        <f t="shared" si="1"/>
        <v>0</v>
      </c>
    </row>
    <row r="71" spans="1:6" ht="38.25">
      <c r="A71" s="67" t="s">
        <v>69</v>
      </c>
      <c r="B71" s="45" t="s">
        <v>84</v>
      </c>
      <c r="C71" s="46" t="s">
        <v>85</v>
      </c>
      <c r="D71" s="126">
        <v>1000</v>
      </c>
      <c r="E71" s="126">
        <v>0</v>
      </c>
      <c r="F71" s="127">
        <v>0</v>
      </c>
    </row>
    <row r="72" spans="1:6" ht="63.75">
      <c r="A72" s="60" t="s">
        <v>1</v>
      </c>
      <c r="B72" s="31" t="s">
        <v>86</v>
      </c>
      <c r="C72" s="21" t="s">
        <v>87</v>
      </c>
      <c r="D72" s="133">
        <f aca="true" t="shared" si="2" ref="D72:F73">D73</f>
        <v>21900</v>
      </c>
      <c r="E72" s="133">
        <f t="shared" si="2"/>
        <v>19200</v>
      </c>
      <c r="F72" s="135">
        <f t="shared" si="2"/>
        <v>17600</v>
      </c>
    </row>
    <row r="73" spans="1:6" ht="63.75">
      <c r="A73" s="60" t="s">
        <v>1</v>
      </c>
      <c r="B73" s="31" t="s">
        <v>88</v>
      </c>
      <c r="C73" s="21" t="s">
        <v>89</v>
      </c>
      <c r="D73" s="133">
        <f t="shared" si="2"/>
        <v>21900</v>
      </c>
      <c r="E73" s="133">
        <f t="shared" si="2"/>
        <v>19200</v>
      </c>
      <c r="F73" s="135">
        <f t="shared" si="2"/>
        <v>17600</v>
      </c>
    </row>
    <row r="74" spans="1:6" ht="64.5" thickBot="1">
      <c r="A74" s="68" t="s">
        <v>90</v>
      </c>
      <c r="B74" s="15" t="s">
        <v>91</v>
      </c>
      <c r="C74" s="52" t="s">
        <v>92</v>
      </c>
      <c r="D74" s="128">
        <v>21900</v>
      </c>
      <c r="E74" s="128">
        <v>19200</v>
      </c>
      <c r="F74" s="130">
        <v>17600</v>
      </c>
    </row>
    <row r="75" spans="1:6" ht="29.25" thickBot="1">
      <c r="A75" s="29" t="s">
        <v>1</v>
      </c>
      <c r="B75" s="3" t="s">
        <v>93</v>
      </c>
      <c r="C75" s="30" t="s">
        <v>94</v>
      </c>
      <c r="D75" s="122">
        <f>D76</f>
        <v>600</v>
      </c>
      <c r="E75" s="122">
        <f>E76</f>
        <v>600</v>
      </c>
      <c r="F75" s="123">
        <f>F76</f>
        <v>600</v>
      </c>
    </row>
    <row r="76" spans="1:6" ht="12.75">
      <c r="A76" s="69" t="s">
        <v>1</v>
      </c>
      <c r="B76" s="16" t="s">
        <v>95</v>
      </c>
      <c r="C76" s="17" t="s">
        <v>96</v>
      </c>
      <c r="D76" s="131">
        <f>D77+D78+D79</f>
        <v>600</v>
      </c>
      <c r="E76" s="131">
        <f>E77+E78+E79</f>
        <v>600</v>
      </c>
      <c r="F76" s="132">
        <f>F77+F78+F79</f>
        <v>600</v>
      </c>
    </row>
    <row r="77" spans="1:6" ht="25.5">
      <c r="A77" s="67" t="s">
        <v>97</v>
      </c>
      <c r="B77" s="45" t="s">
        <v>98</v>
      </c>
      <c r="C77" s="46" t="s">
        <v>99</v>
      </c>
      <c r="D77" s="126">
        <v>135</v>
      </c>
      <c r="E77" s="126">
        <v>135</v>
      </c>
      <c r="F77" s="127">
        <v>135</v>
      </c>
    </row>
    <row r="78" spans="1:6" ht="12.75">
      <c r="A78" s="67" t="s">
        <v>97</v>
      </c>
      <c r="B78" s="45" t="s">
        <v>100</v>
      </c>
      <c r="C78" s="46" t="s">
        <v>101</v>
      </c>
      <c r="D78" s="126">
        <v>430</v>
      </c>
      <c r="E78" s="126">
        <v>430</v>
      </c>
      <c r="F78" s="127">
        <v>430</v>
      </c>
    </row>
    <row r="79" spans="1:6" ht="12.75">
      <c r="A79" s="60" t="s">
        <v>1</v>
      </c>
      <c r="B79" s="31" t="s">
        <v>102</v>
      </c>
      <c r="C79" s="32" t="s">
        <v>103</v>
      </c>
      <c r="D79" s="133">
        <f>D80</f>
        <v>35</v>
      </c>
      <c r="E79" s="133">
        <f>E80</f>
        <v>35</v>
      </c>
      <c r="F79" s="135">
        <f>F80</f>
        <v>35</v>
      </c>
    </row>
    <row r="80" spans="1:6" ht="26.25" thickBot="1">
      <c r="A80" s="68" t="s">
        <v>97</v>
      </c>
      <c r="B80" s="15" t="s">
        <v>104</v>
      </c>
      <c r="C80" s="52" t="s">
        <v>105</v>
      </c>
      <c r="D80" s="128">
        <v>35</v>
      </c>
      <c r="E80" s="128">
        <v>35</v>
      </c>
      <c r="F80" s="130">
        <v>35</v>
      </c>
    </row>
    <row r="81" spans="1:6" ht="29.25" thickBot="1">
      <c r="A81" s="29" t="s">
        <v>1</v>
      </c>
      <c r="B81" s="3" t="s">
        <v>106</v>
      </c>
      <c r="C81" s="30" t="s">
        <v>107</v>
      </c>
      <c r="D81" s="122">
        <f>D82</f>
        <v>1900</v>
      </c>
      <c r="E81" s="122">
        <f>E82</f>
        <v>1900</v>
      </c>
      <c r="F81" s="122">
        <f>F82</f>
        <v>1900</v>
      </c>
    </row>
    <row r="82" spans="1:6" ht="12.75">
      <c r="A82" s="69" t="s">
        <v>1</v>
      </c>
      <c r="B82" s="16" t="s">
        <v>108</v>
      </c>
      <c r="C82" s="17" t="s">
        <v>109</v>
      </c>
      <c r="D82" s="131">
        <f aca="true" t="shared" si="3" ref="D82:F83">D83</f>
        <v>1900</v>
      </c>
      <c r="E82" s="131">
        <f t="shared" si="3"/>
        <v>1900</v>
      </c>
      <c r="F82" s="132">
        <f t="shared" si="3"/>
        <v>1900</v>
      </c>
    </row>
    <row r="83" spans="1:6" ht="12.75">
      <c r="A83" s="60" t="s">
        <v>1</v>
      </c>
      <c r="B83" s="31" t="s">
        <v>110</v>
      </c>
      <c r="C83" s="32" t="s">
        <v>111</v>
      </c>
      <c r="D83" s="133">
        <f t="shared" si="3"/>
        <v>1900</v>
      </c>
      <c r="E83" s="133">
        <f t="shared" si="3"/>
        <v>1900</v>
      </c>
      <c r="F83" s="135">
        <f t="shared" si="3"/>
        <v>1900</v>
      </c>
    </row>
    <row r="84" spans="1:6" ht="26.25" thickBot="1">
      <c r="A84" s="67" t="s">
        <v>61</v>
      </c>
      <c r="B84" s="45" t="s">
        <v>112</v>
      </c>
      <c r="C84" s="46" t="s">
        <v>113</v>
      </c>
      <c r="D84" s="126">
        <v>1900</v>
      </c>
      <c r="E84" s="126">
        <v>1900</v>
      </c>
      <c r="F84" s="127">
        <v>1900</v>
      </c>
    </row>
    <row r="85" spans="1:6" ht="29.25" thickBot="1">
      <c r="A85" s="29" t="s">
        <v>1</v>
      </c>
      <c r="B85" s="3" t="s">
        <v>114</v>
      </c>
      <c r="C85" s="30" t="s">
        <v>115</v>
      </c>
      <c r="D85" s="122">
        <f>D86+D88+D91+D96</f>
        <v>36000</v>
      </c>
      <c r="E85" s="122">
        <f>E86+E88+E91+E96</f>
        <v>21000</v>
      </c>
      <c r="F85" s="123">
        <f>F86+F88+F91+F96</f>
        <v>13000</v>
      </c>
    </row>
    <row r="86" spans="1:6" ht="12.75">
      <c r="A86" s="69" t="s">
        <v>1</v>
      </c>
      <c r="B86" s="16" t="s">
        <v>116</v>
      </c>
      <c r="C86" s="17" t="s">
        <v>117</v>
      </c>
      <c r="D86" s="131">
        <f>D87</f>
        <v>2000</v>
      </c>
      <c r="E86" s="131">
        <f>E87</f>
        <v>2000</v>
      </c>
      <c r="F86" s="132">
        <f>F87</f>
        <v>1000</v>
      </c>
    </row>
    <row r="87" spans="1:6" ht="25.5">
      <c r="A87" s="67" t="s">
        <v>90</v>
      </c>
      <c r="B87" s="45" t="s">
        <v>118</v>
      </c>
      <c r="C87" s="46" t="s">
        <v>119</v>
      </c>
      <c r="D87" s="126">
        <v>2000</v>
      </c>
      <c r="E87" s="126">
        <v>2000</v>
      </c>
      <c r="F87" s="127">
        <v>1000</v>
      </c>
    </row>
    <row r="88" spans="1:6" ht="63.75">
      <c r="A88" s="60" t="s">
        <v>1</v>
      </c>
      <c r="B88" s="31" t="s">
        <v>120</v>
      </c>
      <c r="C88" s="21" t="s">
        <v>121</v>
      </c>
      <c r="D88" s="133">
        <f aca="true" t="shared" si="4" ref="D88:F89">D89</f>
        <v>12000</v>
      </c>
      <c r="E88" s="133">
        <f t="shared" si="4"/>
        <v>7000</v>
      </c>
      <c r="F88" s="135">
        <f t="shared" si="4"/>
        <v>6000</v>
      </c>
    </row>
    <row r="89" spans="1:6" ht="76.5">
      <c r="A89" s="60" t="s">
        <v>1</v>
      </c>
      <c r="B89" s="31" t="s">
        <v>122</v>
      </c>
      <c r="C89" s="21" t="s">
        <v>123</v>
      </c>
      <c r="D89" s="133">
        <f t="shared" si="4"/>
        <v>12000</v>
      </c>
      <c r="E89" s="133">
        <f t="shared" si="4"/>
        <v>7000</v>
      </c>
      <c r="F89" s="135">
        <f t="shared" si="4"/>
        <v>6000</v>
      </c>
    </row>
    <row r="90" spans="1:6" ht="76.5">
      <c r="A90" s="67" t="s">
        <v>69</v>
      </c>
      <c r="B90" s="45" t="s">
        <v>124</v>
      </c>
      <c r="C90" s="14" t="s">
        <v>125</v>
      </c>
      <c r="D90" s="126">
        <v>12000</v>
      </c>
      <c r="E90" s="126">
        <v>7000</v>
      </c>
      <c r="F90" s="127">
        <v>6000</v>
      </c>
    </row>
    <row r="91" spans="1:6" s="4" customFormat="1" ht="25.5">
      <c r="A91" s="60" t="s">
        <v>1</v>
      </c>
      <c r="B91" s="31" t="s">
        <v>126</v>
      </c>
      <c r="C91" s="32" t="s">
        <v>127</v>
      </c>
      <c r="D91" s="133">
        <f>D92+D94</f>
        <v>10000</v>
      </c>
      <c r="E91" s="133">
        <f>E92+E94</f>
        <v>7000</v>
      </c>
      <c r="F91" s="135">
        <f>F92+F94</f>
        <v>1000</v>
      </c>
    </row>
    <row r="92" spans="1:6" ht="25.5">
      <c r="A92" s="60" t="s">
        <v>1</v>
      </c>
      <c r="B92" s="31" t="s">
        <v>128</v>
      </c>
      <c r="C92" s="32" t="s">
        <v>129</v>
      </c>
      <c r="D92" s="133">
        <f>D93</f>
        <v>8000</v>
      </c>
      <c r="E92" s="133">
        <f>E93</f>
        <v>6000</v>
      </c>
      <c r="F92" s="135">
        <f>F93</f>
        <v>1000</v>
      </c>
    </row>
    <row r="93" spans="1:6" ht="38.25">
      <c r="A93" s="67" t="s">
        <v>69</v>
      </c>
      <c r="B93" s="45" t="s">
        <v>130</v>
      </c>
      <c r="C93" s="46" t="s">
        <v>131</v>
      </c>
      <c r="D93" s="126">
        <v>8000</v>
      </c>
      <c r="E93" s="126">
        <v>6000</v>
      </c>
      <c r="F93" s="127">
        <v>1000</v>
      </c>
    </row>
    <row r="94" spans="1:6" ht="38.25">
      <c r="A94" s="60" t="s">
        <v>1</v>
      </c>
      <c r="B94" s="31" t="s">
        <v>331</v>
      </c>
      <c r="C94" s="32" t="s">
        <v>332</v>
      </c>
      <c r="D94" s="133">
        <f>D95</f>
        <v>2000</v>
      </c>
      <c r="E94" s="133">
        <f>E95</f>
        <v>1000</v>
      </c>
      <c r="F94" s="135">
        <f>F95</f>
        <v>0</v>
      </c>
    </row>
    <row r="95" spans="1:6" ht="51">
      <c r="A95" s="67" t="s">
        <v>69</v>
      </c>
      <c r="B95" s="45" t="s">
        <v>333</v>
      </c>
      <c r="C95" s="46" t="s">
        <v>334</v>
      </c>
      <c r="D95" s="126">
        <v>2000</v>
      </c>
      <c r="E95" s="126">
        <v>1000</v>
      </c>
      <c r="F95" s="127">
        <v>0</v>
      </c>
    </row>
    <row r="96" spans="1:6" ht="38.25">
      <c r="A96" s="60" t="s">
        <v>1</v>
      </c>
      <c r="B96" s="31" t="s">
        <v>272</v>
      </c>
      <c r="C96" s="32" t="s">
        <v>273</v>
      </c>
      <c r="D96" s="133">
        <f>D97</f>
        <v>12000</v>
      </c>
      <c r="E96" s="133">
        <f>E97</f>
        <v>5000</v>
      </c>
      <c r="F96" s="135">
        <f>F97</f>
        <v>5000</v>
      </c>
    </row>
    <row r="97" spans="1:6" ht="51.75" thickBot="1">
      <c r="A97" s="68" t="s">
        <v>69</v>
      </c>
      <c r="B97" s="15" t="s">
        <v>274</v>
      </c>
      <c r="C97" s="52" t="s">
        <v>275</v>
      </c>
      <c r="D97" s="128">
        <v>12000</v>
      </c>
      <c r="E97" s="128">
        <v>5000</v>
      </c>
      <c r="F97" s="130">
        <v>5000</v>
      </c>
    </row>
    <row r="98" spans="1:6" ht="15" thickBot="1">
      <c r="A98" s="29" t="s">
        <v>1</v>
      </c>
      <c r="B98" s="30" t="s">
        <v>132</v>
      </c>
      <c r="C98" s="30" t="s">
        <v>133</v>
      </c>
      <c r="D98" s="122">
        <f>D99+D114+D117+G101</f>
        <v>1000</v>
      </c>
      <c r="E98" s="122">
        <f>E99+E114+E117+H101</f>
        <v>1000</v>
      </c>
      <c r="F98" s="123">
        <f>F99+F114+F117+I101</f>
        <v>1000</v>
      </c>
    </row>
    <row r="99" spans="1:6" ht="25.5">
      <c r="A99" s="69" t="s">
        <v>1</v>
      </c>
      <c r="B99" s="16" t="s">
        <v>193</v>
      </c>
      <c r="C99" s="17" t="s">
        <v>192</v>
      </c>
      <c r="D99" s="131">
        <f>D100+D102+D104+D107+D109+D111</f>
        <v>67</v>
      </c>
      <c r="E99" s="131">
        <f>E100+E102+E104+E107+E109+E111</f>
        <v>67</v>
      </c>
      <c r="F99" s="132">
        <f>F100+F102+F104+F107+F109+F111</f>
        <v>67</v>
      </c>
    </row>
    <row r="100" spans="1:6" ht="38.25">
      <c r="A100" s="60" t="s">
        <v>1</v>
      </c>
      <c r="B100" s="31" t="s">
        <v>213</v>
      </c>
      <c r="C100" s="21" t="s">
        <v>242</v>
      </c>
      <c r="D100" s="133">
        <f>D101</f>
        <v>8</v>
      </c>
      <c r="E100" s="133">
        <f>E101</f>
        <v>8</v>
      </c>
      <c r="F100" s="135">
        <f>F101</f>
        <v>8</v>
      </c>
    </row>
    <row r="101" spans="1:6" ht="63.75">
      <c r="A101" s="67" t="s">
        <v>210</v>
      </c>
      <c r="B101" s="45" t="s">
        <v>209</v>
      </c>
      <c r="C101" s="14" t="s">
        <v>241</v>
      </c>
      <c r="D101" s="126">
        <v>8</v>
      </c>
      <c r="E101" s="126">
        <v>8</v>
      </c>
      <c r="F101" s="127">
        <v>8</v>
      </c>
    </row>
    <row r="102" spans="1:6" ht="63.75">
      <c r="A102" s="60" t="s">
        <v>1</v>
      </c>
      <c r="B102" s="31" t="s">
        <v>222</v>
      </c>
      <c r="C102" s="21" t="s">
        <v>223</v>
      </c>
      <c r="D102" s="133">
        <f>D103</f>
        <v>10</v>
      </c>
      <c r="E102" s="133">
        <f>E103</f>
        <v>10</v>
      </c>
      <c r="F102" s="135">
        <f>F103</f>
        <v>10</v>
      </c>
    </row>
    <row r="103" spans="1:6" ht="76.5">
      <c r="A103" s="67" t="s">
        <v>210</v>
      </c>
      <c r="B103" s="45" t="s">
        <v>224</v>
      </c>
      <c r="C103" s="14" t="s">
        <v>225</v>
      </c>
      <c r="D103" s="126">
        <v>10</v>
      </c>
      <c r="E103" s="126">
        <v>10</v>
      </c>
      <c r="F103" s="127">
        <v>10</v>
      </c>
    </row>
    <row r="104" spans="1:6" ht="38.25">
      <c r="A104" s="60" t="s">
        <v>1</v>
      </c>
      <c r="B104" s="31" t="s">
        <v>212</v>
      </c>
      <c r="C104" s="21" t="s">
        <v>240</v>
      </c>
      <c r="D104" s="133">
        <f>D106+D105</f>
        <v>6</v>
      </c>
      <c r="E104" s="133">
        <f>E106+E105</f>
        <v>6</v>
      </c>
      <c r="F104" s="135">
        <f>F106+F105</f>
        <v>6</v>
      </c>
    </row>
    <row r="105" spans="1:6" ht="63.75">
      <c r="A105" s="67" t="s">
        <v>210</v>
      </c>
      <c r="B105" s="45" t="s">
        <v>211</v>
      </c>
      <c r="C105" s="14" t="s">
        <v>239</v>
      </c>
      <c r="D105" s="126">
        <v>5</v>
      </c>
      <c r="E105" s="126">
        <v>5</v>
      </c>
      <c r="F105" s="127">
        <v>5</v>
      </c>
    </row>
    <row r="106" spans="1:6" ht="63.75">
      <c r="A106" s="67" t="s">
        <v>208</v>
      </c>
      <c r="B106" s="45" t="s">
        <v>211</v>
      </c>
      <c r="C106" s="14" t="s">
        <v>239</v>
      </c>
      <c r="D106" s="126">
        <v>1</v>
      </c>
      <c r="E106" s="126">
        <v>1</v>
      </c>
      <c r="F106" s="127">
        <v>1</v>
      </c>
    </row>
    <row r="107" spans="1:6" ht="55.5" customHeight="1">
      <c r="A107" s="60" t="s">
        <v>1</v>
      </c>
      <c r="B107" s="31" t="s">
        <v>327</v>
      </c>
      <c r="C107" s="21" t="s">
        <v>326</v>
      </c>
      <c r="D107" s="133">
        <f>D108</f>
        <v>1</v>
      </c>
      <c r="E107" s="133">
        <f>E108</f>
        <v>1</v>
      </c>
      <c r="F107" s="135">
        <f>F108</f>
        <v>1</v>
      </c>
    </row>
    <row r="108" spans="1:6" ht="89.25">
      <c r="A108" s="67" t="s">
        <v>208</v>
      </c>
      <c r="B108" s="45" t="s">
        <v>325</v>
      </c>
      <c r="C108" s="14" t="s">
        <v>324</v>
      </c>
      <c r="D108" s="126">
        <v>1</v>
      </c>
      <c r="E108" s="126">
        <v>1</v>
      </c>
      <c r="F108" s="127">
        <v>1</v>
      </c>
    </row>
    <row r="109" spans="1:6" ht="51">
      <c r="A109" s="60" t="s">
        <v>1</v>
      </c>
      <c r="B109" s="31" t="s">
        <v>316</v>
      </c>
      <c r="C109" s="21" t="s">
        <v>317</v>
      </c>
      <c r="D109" s="133">
        <f>D110</f>
        <v>2</v>
      </c>
      <c r="E109" s="133">
        <f>E110</f>
        <v>2</v>
      </c>
      <c r="F109" s="135">
        <f>F110</f>
        <v>2</v>
      </c>
    </row>
    <row r="110" spans="1:6" ht="76.5">
      <c r="A110" s="67" t="s">
        <v>210</v>
      </c>
      <c r="B110" s="45" t="s">
        <v>318</v>
      </c>
      <c r="C110" s="14" t="s">
        <v>319</v>
      </c>
      <c r="D110" s="126">
        <v>2</v>
      </c>
      <c r="E110" s="126">
        <v>2</v>
      </c>
      <c r="F110" s="127">
        <v>2</v>
      </c>
    </row>
    <row r="111" spans="1:6" ht="51">
      <c r="A111" s="60" t="s">
        <v>1</v>
      </c>
      <c r="B111" s="31" t="s">
        <v>194</v>
      </c>
      <c r="C111" s="21" t="s">
        <v>238</v>
      </c>
      <c r="D111" s="133">
        <f>D112+D113</f>
        <v>40</v>
      </c>
      <c r="E111" s="133">
        <f>E112+E113</f>
        <v>40</v>
      </c>
      <c r="F111" s="135">
        <f>F112+F113</f>
        <v>40</v>
      </c>
    </row>
    <row r="112" spans="1:6" ht="63.75">
      <c r="A112" s="67" t="s">
        <v>210</v>
      </c>
      <c r="B112" s="45" t="s">
        <v>195</v>
      </c>
      <c r="C112" s="14" t="s">
        <v>237</v>
      </c>
      <c r="D112" s="126">
        <v>25</v>
      </c>
      <c r="E112" s="126">
        <v>25</v>
      </c>
      <c r="F112" s="127">
        <v>25</v>
      </c>
    </row>
    <row r="113" spans="1:6" ht="63.75">
      <c r="A113" s="67" t="s">
        <v>208</v>
      </c>
      <c r="B113" s="45" t="s">
        <v>195</v>
      </c>
      <c r="C113" s="14" t="s">
        <v>237</v>
      </c>
      <c r="D113" s="126">
        <v>15</v>
      </c>
      <c r="E113" s="126">
        <v>15</v>
      </c>
      <c r="F113" s="127">
        <v>15</v>
      </c>
    </row>
    <row r="114" spans="1:6" ht="38.25">
      <c r="A114" s="60" t="s">
        <v>1</v>
      </c>
      <c r="B114" s="31" t="s">
        <v>215</v>
      </c>
      <c r="C114" s="21" t="s">
        <v>214</v>
      </c>
      <c r="D114" s="133">
        <f>D116+D115</f>
        <v>430</v>
      </c>
      <c r="E114" s="133">
        <f>E116+E115</f>
        <v>430</v>
      </c>
      <c r="F114" s="135">
        <f>F116+F115</f>
        <v>430</v>
      </c>
    </row>
    <row r="115" spans="1:6" ht="38.25">
      <c r="A115" s="67" t="s">
        <v>249</v>
      </c>
      <c r="B115" s="45" t="s">
        <v>226</v>
      </c>
      <c r="C115" s="14" t="s">
        <v>227</v>
      </c>
      <c r="D115" s="126">
        <v>10</v>
      </c>
      <c r="E115" s="126">
        <v>10</v>
      </c>
      <c r="F115" s="127">
        <v>10</v>
      </c>
    </row>
    <row r="116" spans="1:6" ht="38.25">
      <c r="A116" s="67" t="s">
        <v>216</v>
      </c>
      <c r="B116" s="45" t="s">
        <v>226</v>
      </c>
      <c r="C116" s="14" t="s">
        <v>227</v>
      </c>
      <c r="D116" s="126">
        <v>420</v>
      </c>
      <c r="E116" s="126">
        <v>420</v>
      </c>
      <c r="F116" s="127">
        <v>420</v>
      </c>
    </row>
    <row r="117" spans="1:6" ht="80.25" customHeight="1">
      <c r="A117" s="60" t="s">
        <v>1</v>
      </c>
      <c r="B117" s="31" t="s">
        <v>255</v>
      </c>
      <c r="C117" s="21" t="s">
        <v>256</v>
      </c>
      <c r="D117" s="133">
        <f aca="true" t="shared" si="5" ref="D117:F118">D118</f>
        <v>503</v>
      </c>
      <c r="E117" s="133">
        <f t="shared" si="5"/>
        <v>503</v>
      </c>
      <c r="F117" s="135">
        <f t="shared" si="5"/>
        <v>503</v>
      </c>
    </row>
    <row r="118" spans="1:6" ht="76.5">
      <c r="A118" s="60" t="s">
        <v>1</v>
      </c>
      <c r="B118" s="31" t="s">
        <v>251</v>
      </c>
      <c r="C118" s="21" t="s">
        <v>252</v>
      </c>
      <c r="D118" s="133">
        <f t="shared" si="5"/>
        <v>503</v>
      </c>
      <c r="E118" s="133">
        <f t="shared" si="5"/>
        <v>503</v>
      </c>
      <c r="F118" s="135">
        <f t="shared" si="5"/>
        <v>503</v>
      </c>
    </row>
    <row r="119" spans="1:6" ht="59.25" customHeight="1" thickBot="1">
      <c r="A119" s="67" t="s">
        <v>69</v>
      </c>
      <c r="B119" s="45" t="s">
        <v>253</v>
      </c>
      <c r="C119" s="14" t="s">
        <v>254</v>
      </c>
      <c r="D119" s="128">
        <v>503</v>
      </c>
      <c r="E119" s="128">
        <v>503</v>
      </c>
      <c r="F119" s="127">
        <v>503</v>
      </c>
    </row>
    <row r="120" spans="1:6" ht="15" thickBot="1">
      <c r="A120" s="29" t="s">
        <v>1</v>
      </c>
      <c r="B120" s="3" t="s">
        <v>134</v>
      </c>
      <c r="C120" s="30" t="s">
        <v>135</v>
      </c>
      <c r="D120" s="122">
        <f>D121</f>
        <v>2048901.461</v>
      </c>
      <c r="E120" s="122">
        <f>E121</f>
        <v>1779445.969</v>
      </c>
      <c r="F120" s="123">
        <f>F121</f>
        <v>1750166.165</v>
      </c>
    </row>
    <row r="121" spans="1:6" ht="45.75" thickBot="1">
      <c r="A121" s="29" t="s">
        <v>1</v>
      </c>
      <c r="B121" s="3" t="s">
        <v>136</v>
      </c>
      <c r="C121" s="97" t="s">
        <v>137</v>
      </c>
      <c r="D121" s="122">
        <f>D122+D129+D163+D180</f>
        <v>2048901.461</v>
      </c>
      <c r="E121" s="122">
        <f>E122+E129+E163+E180</f>
        <v>1779445.969</v>
      </c>
      <c r="F121" s="123">
        <f>F122+F129+F163+F180</f>
        <v>1750166.165</v>
      </c>
    </row>
    <row r="122" spans="1:6" ht="17.25" customHeight="1">
      <c r="A122" s="69" t="s">
        <v>1</v>
      </c>
      <c r="B122" s="16" t="s">
        <v>138</v>
      </c>
      <c r="C122" s="17" t="s">
        <v>139</v>
      </c>
      <c r="D122" s="131">
        <f>D123+D125</f>
        <v>153297.4</v>
      </c>
      <c r="E122" s="131">
        <f>E123+E125</f>
        <v>153297.4</v>
      </c>
      <c r="F122" s="132">
        <f>F123+F125</f>
        <v>153297.4</v>
      </c>
    </row>
    <row r="123" spans="1:6" ht="28.5" customHeight="1">
      <c r="A123" s="60" t="s">
        <v>1</v>
      </c>
      <c r="B123" s="36" t="s">
        <v>335</v>
      </c>
      <c r="C123" s="35" t="s">
        <v>336</v>
      </c>
      <c r="D123" s="131">
        <f>D124</f>
        <v>24353</v>
      </c>
      <c r="E123" s="131">
        <f>E124</f>
        <v>24353</v>
      </c>
      <c r="F123" s="132">
        <f>F124</f>
        <v>24353</v>
      </c>
    </row>
    <row r="124" spans="1:6" ht="44.25" customHeight="1">
      <c r="A124" s="116">
        <v>792</v>
      </c>
      <c r="B124" s="117" t="s">
        <v>337</v>
      </c>
      <c r="C124" s="118" t="s">
        <v>338</v>
      </c>
      <c r="D124" s="136">
        <v>24353</v>
      </c>
      <c r="E124" s="136">
        <v>24353</v>
      </c>
      <c r="F124" s="137">
        <v>24353</v>
      </c>
    </row>
    <row r="125" spans="1:6" ht="42.75" customHeight="1">
      <c r="A125" s="69" t="s">
        <v>1</v>
      </c>
      <c r="B125" s="64" t="s">
        <v>232</v>
      </c>
      <c r="C125" s="65" t="s">
        <v>231</v>
      </c>
      <c r="D125" s="131">
        <f>D126</f>
        <v>128944.4</v>
      </c>
      <c r="E125" s="131">
        <f>E126</f>
        <v>128944.4</v>
      </c>
      <c r="F125" s="132">
        <f>F126</f>
        <v>128944.4</v>
      </c>
    </row>
    <row r="126" spans="1:6" ht="38.25">
      <c r="A126" s="60" t="s">
        <v>1</v>
      </c>
      <c r="B126" s="36" t="s">
        <v>230</v>
      </c>
      <c r="C126" s="35" t="s">
        <v>229</v>
      </c>
      <c r="D126" s="133">
        <f>SUM(D127:D128)</f>
        <v>128944.4</v>
      </c>
      <c r="E126" s="133">
        <f>SUM(E127:E128)</f>
        <v>128944.4</v>
      </c>
      <c r="F126" s="135">
        <f>SUM(F127:F128)</f>
        <v>128944.4</v>
      </c>
    </row>
    <row r="127" spans="1:6" ht="63.75">
      <c r="A127" s="70" t="s">
        <v>140</v>
      </c>
      <c r="B127" s="51" t="s">
        <v>247</v>
      </c>
      <c r="C127" s="10" t="s">
        <v>270</v>
      </c>
      <c r="D127" s="138">
        <v>104922</v>
      </c>
      <c r="E127" s="138">
        <v>104922</v>
      </c>
      <c r="F127" s="127">
        <v>104922</v>
      </c>
    </row>
    <row r="128" spans="1:6" ht="77.25" thickBot="1">
      <c r="A128" s="71" t="s">
        <v>140</v>
      </c>
      <c r="B128" s="62" t="s">
        <v>248</v>
      </c>
      <c r="C128" s="50" t="s">
        <v>266</v>
      </c>
      <c r="D128" s="138">
        <v>24022.4</v>
      </c>
      <c r="E128" s="138">
        <v>24022.4</v>
      </c>
      <c r="F128" s="127">
        <v>24022.4</v>
      </c>
    </row>
    <row r="129" spans="1:6" ht="26.25" thickBot="1">
      <c r="A129" s="63" t="s">
        <v>1</v>
      </c>
      <c r="B129" s="47" t="s">
        <v>141</v>
      </c>
      <c r="C129" s="48" t="s">
        <v>142</v>
      </c>
      <c r="D129" s="139">
        <f>SUM(D130:D145)-D130</f>
        <v>632121.702</v>
      </c>
      <c r="E129" s="139">
        <f>SUM(E130:E145)-E130</f>
        <v>373381.385</v>
      </c>
      <c r="F129" s="140">
        <f>SUM(F130:F145)-F130</f>
        <v>338254.605</v>
      </c>
    </row>
    <row r="130" spans="1:6" ht="33" customHeight="1">
      <c r="A130" s="69" t="s">
        <v>1</v>
      </c>
      <c r="B130" s="16" t="s">
        <v>307</v>
      </c>
      <c r="C130" s="17" t="s">
        <v>308</v>
      </c>
      <c r="D130" s="131">
        <f>D131+D132</f>
        <v>58625.6</v>
      </c>
      <c r="E130" s="131">
        <f>E131+E132</f>
        <v>48296</v>
      </c>
      <c r="F130" s="132">
        <f>F131+F132</f>
        <v>30000</v>
      </c>
    </row>
    <row r="131" spans="1:6" ht="38.25">
      <c r="A131" s="67" t="s">
        <v>61</v>
      </c>
      <c r="B131" s="45" t="s">
        <v>307</v>
      </c>
      <c r="C131" s="46" t="s">
        <v>308</v>
      </c>
      <c r="D131" s="126">
        <v>22968</v>
      </c>
      <c r="E131" s="126">
        <v>24882</v>
      </c>
      <c r="F131" s="127">
        <v>0</v>
      </c>
    </row>
    <row r="132" spans="1:6" ht="35.25" customHeight="1">
      <c r="A132" s="66" t="s">
        <v>90</v>
      </c>
      <c r="B132" s="13" t="s">
        <v>307</v>
      </c>
      <c r="C132" s="94" t="s">
        <v>308</v>
      </c>
      <c r="D132" s="124">
        <v>35657.6</v>
      </c>
      <c r="E132" s="124">
        <v>23414</v>
      </c>
      <c r="F132" s="125">
        <v>30000</v>
      </c>
    </row>
    <row r="133" spans="1:6" ht="38.25">
      <c r="A133" s="72">
        <v>767</v>
      </c>
      <c r="B133" s="44" t="s">
        <v>263</v>
      </c>
      <c r="C133" s="58" t="s">
        <v>322</v>
      </c>
      <c r="D133" s="126">
        <v>552.3</v>
      </c>
      <c r="E133" s="126">
        <v>0</v>
      </c>
      <c r="F133" s="127">
        <v>0</v>
      </c>
    </row>
    <row r="134" spans="1:6" ht="78.75" customHeight="1">
      <c r="A134" s="73">
        <v>767</v>
      </c>
      <c r="B134" s="43" t="s">
        <v>358</v>
      </c>
      <c r="C134" s="41" t="s">
        <v>357</v>
      </c>
      <c r="D134" s="141">
        <v>10747.6</v>
      </c>
      <c r="E134" s="126">
        <v>6373.6</v>
      </c>
      <c r="F134" s="127">
        <v>6373.6</v>
      </c>
    </row>
    <row r="135" spans="1:6" ht="66.75" customHeight="1">
      <c r="A135" s="72">
        <v>732</v>
      </c>
      <c r="B135" s="43" t="s">
        <v>305</v>
      </c>
      <c r="C135" s="41" t="s">
        <v>306</v>
      </c>
      <c r="D135" s="141">
        <v>4217.9</v>
      </c>
      <c r="E135" s="126">
        <v>0</v>
      </c>
      <c r="F135" s="127">
        <v>0</v>
      </c>
    </row>
    <row r="136" spans="1:6" ht="55.5" customHeight="1">
      <c r="A136" s="73">
        <v>773</v>
      </c>
      <c r="B136" s="43" t="s">
        <v>261</v>
      </c>
      <c r="C136" s="41" t="s">
        <v>260</v>
      </c>
      <c r="D136" s="141">
        <v>54985.6</v>
      </c>
      <c r="E136" s="126">
        <v>52385.5</v>
      </c>
      <c r="F136" s="127">
        <v>52385.5</v>
      </c>
    </row>
    <row r="137" spans="1:6" ht="25.5">
      <c r="A137" s="73">
        <v>758</v>
      </c>
      <c r="B137" s="45" t="s">
        <v>347</v>
      </c>
      <c r="C137" s="46" t="s">
        <v>348</v>
      </c>
      <c r="D137" s="141">
        <v>65442.4</v>
      </c>
      <c r="E137" s="126">
        <v>0</v>
      </c>
      <c r="F137" s="127">
        <v>0</v>
      </c>
    </row>
    <row r="138" spans="1:6" ht="51">
      <c r="A138" s="73">
        <v>732</v>
      </c>
      <c r="B138" s="45" t="s">
        <v>361</v>
      </c>
      <c r="C138" s="46" t="s">
        <v>362</v>
      </c>
      <c r="D138" s="141">
        <v>106349.4</v>
      </c>
      <c r="E138" s="126">
        <v>0</v>
      </c>
      <c r="F138" s="127">
        <v>0</v>
      </c>
    </row>
    <row r="139" spans="1:6" ht="63.75">
      <c r="A139" s="73">
        <v>758</v>
      </c>
      <c r="B139" s="43" t="s">
        <v>276</v>
      </c>
      <c r="C139" s="41" t="s">
        <v>277</v>
      </c>
      <c r="D139" s="141">
        <v>2586.4</v>
      </c>
      <c r="E139" s="126">
        <v>2599.4</v>
      </c>
      <c r="F139" s="127">
        <v>7666</v>
      </c>
    </row>
    <row r="140" spans="1:6" ht="38.25">
      <c r="A140" s="74">
        <v>733</v>
      </c>
      <c r="B140" s="45" t="s">
        <v>262</v>
      </c>
      <c r="C140" s="46" t="s">
        <v>196</v>
      </c>
      <c r="D140" s="126">
        <v>8950.9</v>
      </c>
      <c r="E140" s="126">
        <v>9768.9</v>
      </c>
      <c r="F140" s="127">
        <v>9972.5</v>
      </c>
    </row>
    <row r="141" spans="1:6" ht="38.25">
      <c r="A141" s="74">
        <v>758</v>
      </c>
      <c r="B141" s="45" t="s">
        <v>364</v>
      </c>
      <c r="C141" s="46" t="s">
        <v>363</v>
      </c>
      <c r="D141" s="126">
        <v>8030.8</v>
      </c>
      <c r="E141" s="126">
        <v>0</v>
      </c>
      <c r="F141" s="127">
        <v>0</v>
      </c>
    </row>
    <row r="142" spans="1:6" ht="25.5">
      <c r="A142" s="74">
        <v>758</v>
      </c>
      <c r="B142" s="45" t="s">
        <v>370</v>
      </c>
      <c r="C142" s="46" t="s">
        <v>309</v>
      </c>
      <c r="D142" s="126">
        <v>515.4</v>
      </c>
      <c r="E142" s="126">
        <v>516.1</v>
      </c>
      <c r="F142" s="127">
        <v>516.1</v>
      </c>
    </row>
    <row r="143" spans="1:6" ht="35.25" customHeight="1">
      <c r="A143" s="61">
        <v>732</v>
      </c>
      <c r="B143" s="44" t="s">
        <v>265</v>
      </c>
      <c r="C143" s="42" t="s">
        <v>264</v>
      </c>
      <c r="D143" s="126">
        <v>65302.8</v>
      </c>
      <c r="E143" s="126">
        <v>0</v>
      </c>
      <c r="F143" s="127">
        <v>0</v>
      </c>
    </row>
    <row r="144" spans="1:6" ht="38.25">
      <c r="A144" s="61">
        <v>767</v>
      </c>
      <c r="B144" s="44" t="s">
        <v>355</v>
      </c>
      <c r="C144" s="119" t="s">
        <v>356</v>
      </c>
      <c r="D144" s="126">
        <v>0</v>
      </c>
      <c r="E144" s="126">
        <v>13953.5</v>
      </c>
      <c r="F144" s="127">
        <v>0</v>
      </c>
    </row>
    <row r="145" spans="1:6" ht="12.75">
      <c r="A145" s="60" t="s">
        <v>1</v>
      </c>
      <c r="B145" s="31" t="s">
        <v>143</v>
      </c>
      <c r="C145" s="23" t="s">
        <v>144</v>
      </c>
      <c r="D145" s="133">
        <f>SUM(D146:D162)</f>
        <v>245814.60199999998</v>
      </c>
      <c r="E145" s="133">
        <f>SUM(E146:E162)</f>
        <v>239488.38499999998</v>
      </c>
      <c r="F145" s="135">
        <f>SUM(F146:F162)</f>
        <v>231340.905</v>
      </c>
    </row>
    <row r="146" spans="1:6" ht="51">
      <c r="A146" s="76">
        <v>703</v>
      </c>
      <c r="B146" s="9" t="s">
        <v>289</v>
      </c>
      <c r="C146" s="86" t="s">
        <v>290</v>
      </c>
      <c r="D146" s="138">
        <v>880</v>
      </c>
      <c r="E146" s="138">
        <v>900</v>
      </c>
      <c r="F146" s="142">
        <v>1000</v>
      </c>
    </row>
    <row r="147" spans="1:6" ht="38.25">
      <c r="A147" s="76">
        <v>732</v>
      </c>
      <c r="B147" s="91" t="s">
        <v>295</v>
      </c>
      <c r="C147" s="88" t="s">
        <v>296</v>
      </c>
      <c r="D147" s="138">
        <v>0</v>
      </c>
      <c r="E147" s="138">
        <v>0</v>
      </c>
      <c r="F147" s="142">
        <v>2387.9</v>
      </c>
    </row>
    <row r="148" spans="1:6" ht="38.25">
      <c r="A148" s="70" t="s">
        <v>61</v>
      </c>
      <c r="B148" s="87" t="s">
        <v>291</v>
      </c>
      <c r="C148" s="88" t="s">
        <v>292</v>
      </c>
      <c r="D148" s="138">
        <v>5267.7</v>
      </c>
      <c r="E148" s="138">
        <v>5267.7</v>
      </c>
      <c r="F148" s="142">
        <v>5267.7</v>
      </c>
    </row>
    <row r="149" spans="1:6" ht="63.75">
      <c r="A149" s="76">
        <v>758</v>
      </c>
      <c r="B149" s="53" t="s">
        <v>145</v>
      </c>
      <c r="C149" s="59" t="s">
        <v>146</v>
      </c>
      <c r="D149" s="143">
        <v>59428.2</v>
      </c>
      <c r="E149" s="143">
        <v>59428.2</v>
      </c>
      <c r="F149" s="142">
        <v>59428.2</v>
      </c>
    </row>
    <row r="150" spans="1:6" ht="38.25">
      <c r="A150" s="111">
        <v>758</v>
      </c>
      <c r="B150" s="102" t="s">
        <v>352</v>
      </c>
      <c r="C150" s="107" t="s">
        <v>351</v>
      </c>
      <c r="D150" s="144">
        <v>10575.6</v>
      </c>
      <c r="E150" s="143">
        <v>0</v>
      </c>
      <c r="F150" s="142">
        <v>0</v>
      </c>
    </row>
    <row r="151" spans="1:6" ht="25.5">
      <c r="A151" s="81">
        <v>733</v>
      </c>
      <c r="B151" s="89" t="s">
        <v>293</v>
      </c>
      <c r="C151" s="90" t="s">
        <v>294</v>
      </c>
      <c r="D151" s="143">
        <v>2224.902</v>
      </c>
      <c r="E151" s="143">
        <v>8899.585</v>
      </c>
      <c r="F151" s="142">
        <v>2224.905</v>
      </c>
    </row>
    <row r="152" spans="1:6" ht="51">
      <c r="A152" s="108">
        <v>773</v>
      </c>
      <c r="B152" s="102" t="s">
        <v>350</v>
      </c>
      <c r="C152" s="107" t="s">
        <v>349</v>
      </c>
      <c r="D152" s="144">
        <v>0</v>
      </c>
      <c r="E152" s="143">
        <v>143</v>
      </c>
      <c r="F152" s="142">
        <v>0</v>
      </c>
    </row>
    <row r="153" spans="1:6" ht="51">
      <c r="A153" s="75">
        <v>773</v>
      </c>
      <c r="B153" s="109" t="s">
        <v>303</v>
      </c>
      <c r="C153" s="110" t="s">
        <v>304</v>
      </c>
      <c r="D153" s="143">
        <v>2134.8</v>
      </c>
      <c r="E153" s="143">
        <v>0</v>
      </c>
      <c r="F153" s="142">
        <v>2000</v>
      </c>
    </row>
    <row r="154" spans="1:6" ht="25.5">
      <c r="A154" s="77" t="s">
        <v>147</v>
      </c>
      <c r="B154" s="9" t="s">
        <v>148</v>
      </c>
      <c r="C154" s="10" t="s">
        <v>149</v>
      </c>
      <c r="D154" s="143">
        <v>49348</v>
      </c>
      <c r="E154" s="143">
        <v>49453</v>
      </c>
      <c r="F154" s="142">
        <v>49428</v>
      </c>
    </row>
    <row r="155" spans="1:6" ht="25.5">
      <c r="A155" s="77" t="s">
        <v>284</v>
      </c>
      <c r="B155" s="51" t="s">
        <v>285</v>
      </c>
      <c r="C155" s="83" t="s">
        <v>286</v>
      </c>
      <c r="D155" s="143">
        <v>16008</v>
      </c>
      <c r="E155" s="143">
        <v>10353</v>
      </c>
      <c r="F155" s="142">
        <v>8080</v>
      </c>
    </row>
    <row r="156" spans="1:6" ht="51">
      <c r="A156" s="106" t="s">
        <v>147</v>
      </c>
      <c r="B156" s="102" t="s">
        <v>346</v>
      </c>
      <c r="C156" s="107" t="s">
        <v>345</v>
      </c>
      <c r="D156" s="144">
        <v>500</v>
      </c>
      <c r="E156" s="143">
        <v>0</v>
      </c>
      <c r="F156" s="142">
        <v>0</v>
      </c>
    </row>
    <row r="157" spans="1:6" ht="38.25">
      <c r="A157" s="75">
        <v>767</v>
      </c>
      <c r="B157" s="84" t="s">
        <v>287</v>
      </c>
      <c r="C157" s="85" t="s">
        <v>288</v>
      </c>
      <c r="D157" s="143">
        <v>2102.8</v>
      </c>
      <c r="E157" s="143">
        <v>2102.8</v>
      </c>
      <c r="F157" s="142">
        <v>2102.8</v>
      </c>
    </row>
    <row r="158" spans="1:6" ht="38.25">
      <c r="A158" s="75">
        <v>758</v>
      </c>
      <c r="B158" s="84" t="s">
        <v>353</v>
      </c>
      <c r="C158" s="85" t="s">
        <v>354</v>
      </c>
      <c r="D158" s="143">
        <v>0</v>
      </c>
      <c r="E158" s="143">
        <v>5456.5</v>
      </c>
      <c r="F158" s="142">
        <v>1926.8</v>
      </c>
    </row>
    <row r="159" spans="1:6" ht="51">
      <c r="A159" s="75">
        <v>767</v>
      </c>
      <c r="B159" s="51" t="s">
        <v>233</v>
      </c>
      <c r="C159" s="8" t="s">
        <v>234</v>
      </c>
      <c r="D159" s="145">
        <v>25000</v>
      </c>
      <c r="E159" s="138">
        <v>25000</v>
      </c>
      <c r="F159" s="142">
        <v>25000</v>
      </c>
    </row>
    <row r="160" spans="1:6" ht="25.5">
      <c r="A160" s="115">
        <v>732</v>
      </c>
      <c r="B160" s="102" t="s">
        <v>360</v>
      </c>
      <c r="C160" s="114" t="s">
        <v>359</v>
      </c>
      <c r="D160" s="146">
        <v>1105.6</v>
      </c>
      <c r="E160" s="138">
        <v>1105.6</v>
      </c>
      <c r="F160" s="142">
        <v>1105.6</v>
      </c>
    </row>
    <row r="161" spans="1:6" ht="38.25">
      <c r="A161" s="81">
        <v>733</v>
      </c>
      <c r="B161" s="112" t="s">
        <v>365</v>
      </c>
      <c r="C161" s="113" t="s">
        <v>366</v>
      </c>
      <c r="D161" s="147">
        <v>570</v>
      </c>
      <c r="E161" s="147">
        <v>710</v>
      </c>
      <c r="F161" s="148">
        <v>720</v>
      </c>
    </row>
    <row r="162" spans="1:6" ht="39" thickBot="1">
      <c r="A162" s="75">
        <v>732</v>
      </c>
      <c r="B162" s="82" t="s">
        <v>243</v>
      </c>
      <c r="C162" s="8" t="s">
        <v>244</v>
      </c>
      <c r="D162" s="145">
        <v>70669</v>
      </c>
      <c r="E162" s="138">
        <v>70669</v>
      </c>
      <c r="F162" s="142">
        <v>70669</v>
      </c>
    </row>
    <row r="163" spans="1:6" ht="13.5" thickBot="1">
      <c r="A163" s="37" t="s">
        <v>1</v>
      </c>
      <c r="B163" s="47" t="s">
        <v>150</v>
      </c>
      <c r="C163" s="48" t="s">
        <v>151</v>
      </c>
      <c r="D163" s="139">
        <f>SUM(D174:D179)+D164</f>
        <v>1195002.9</v>
      </c>
      <c r="E163" s="139">
        <f>SUM(E174:E179)+E164</f>
        <v>1185499.4</v>
      </c>
      <c r="F163" s="140">
        <f>SUM(F174:F179)+F164</f>
        <v>1191421.2</v>
      </c>
    </row>
    <row r="164" spans="1:6" ht="25.5">
      <c r="A164" s="69" t="s">
        <v>1</v>
      </c>
      <c r="B164" s="25" t="s">
        <v>152</v>
      </c>
      <c r="C164" s="26" t="s">
        <v>153</v>
      </c>
      <c r="D164" s="149">
        <f>SUM(D165:D173)</f>
        <v>1026515.8999999999</v>
      </c>
      <c r="E164" s="149">
        <f>SUM(E165:E173)</f>
        <v>1027260</v>
      </c>
      <c r="F164" s="150">
        <f>SUM(F165:F173)</f>
        <v>1028059.7</v>
      </c>
    </row>
    <row r="165" spans="1:6" ht="51">
      <c r="A165" s="70" t="s">
        <v>60</v>
      </c>
      <c r="B165" s="9" t="s">
        <v>154</v>
      </c>
      <c r="C165" s="10" t="s">
        <v>197</v>
      </c>
      <c r="D165" s="151">
        <v>1862.9</v>
      </c>
      <c r="E165" s="151">
        <v>1809.9</v>
      </c>
      <c r="F165" s="142">
        <v>1809.9</v>
      </c>
    </row>
    <row r="166" spans="1:6" ht="51">
      <c r="A166" s="70" t="s">
        <v>60</v>
      </c>
      <c r="B166" s="9" t="s">
        <v>155</v>
      </c>
      <c r="C166" s="5" t="s">
        <v>235</v>
      </c>
      <c r="D166" s="151">
        <v>1394.6</v>
      </c>
      <c r="E166" s="151">
        <v>1394.6</v>
      </c>
      <c r="F166" s="142">
        <v>1394.6</v>
      </c>
    </row>
    <row r="167" spans="1:6" ht="63.75">
      <c r="A167" s="70" t="s">
        <v>147</v>
      </c>
      <c r="B167" s="11" t="s">
        <v>156</v>
      </c>
      <c r="C167" s="12" t="s">
        <v>157</v>
      </c>
      <c r="D167" s="151">
        <v>6802.7</v>
      </c>
      <c r="E167" s="151">
        <v>7599.8</v>
      </c>
      <c r="F167" s="142">
        <v>8399.5</v>
      </c>
    </row>
    <row r="168" spans="1:6" ht="110.25" customHeight="1">
      <c r="A168" s="70" t="s">
        <v>147</v>
      </c>
      <c r="B168" s="9" t="s">
        <v>283</v>
      </c>
      <c r="C168" s="12" t="s">
        <v>278</v>
      </c>
      <c r="D168" s="151">
        <v>9128</v>
      </c>
      <c r="E168" s="151">
        <v>9128</v>
      </c>
      <c r="F168" s="142">
        <v>9128</v>
      </c>
    </row>
    <row r="169" spans="1:6" ht="38.25">
      <c r="A169" s="70" t="s">
        <v>147</v>
      </c>
      <c r="B169" s="9" t="s">
        <v>158</v>
      </c>
      <c r="C169" s="10" t="s">
        <v>159</v>
      </c>
      <c r="D169" s="151">
        <v>1938.2</v>
      </c>
      <c r="E169" s="151">
        <v>1938.2</v>
      </c>
      <c r="F169" s="142">
        <v>1938.2</v>
      </c>
    </row>
    <row r="170" spans="1:6" ht="89.25">
      <c r="A170" s="70" t="s">
        <v>147</v>
      </c>
      <c r="B170" s="9" t="s">
        <v>200</v>
      </c>
      <c r="C170" s="28" t="s">
        <v>271</v>
      </c>
      <c r="D170" s="151">
        <v>6481.1</v>
      </c>
      <c r="E170" s="151">
        <v>6481.1</v>
      </c>
      <c r="F170" s="142">
        <v>6481.1</v>
      </c>
    </row>
    <row r="171" spans="1:6" ht="63.75">
      <c r="A171" s="75">
        <v>733</v>
      </c>
      <c r="B171" s="27" t="s">
        <v>160</v>
      </c>
      <c r="C171" s="24" t="s">
        <v>198</v>
      </c>
      <c r="D171" s="151">
        <v>1211.2</v>
      </c>
      <c r="E171" s="138">
        <v>1211.2</v>
      </c>
      <c r="F171" s="142">
        <v>1211.2</v>
      </c>
    </row>
    <row r="172" spans="1:6" ht="102">
      <c r="A172" s="75">
        <v>773</v>
      </c>
      <c r="B172" s="27" t="s">
        <v>199</v>
      </c>
      <c r="C172" s="24" t="s">
        <v>236</v>
      </c>
      <c r="D172" s="151">
        <v>997277</v>
      </c>
      <c r="E172" s="138">
        <v>997277</v>
      </c>
      <c r="F172" s="142">
        <v>997277</v>
      </c>
    </row>
    <row r="173" spans="1:6" ht="114.75">
      <c r="A173" s="75">
        <v>758</v>
      </c>
      <c r="B173" s="51" t="s">
        <v>245</v>
      </c>
      <c r="C173" s="8" t="s">
        <v>246</v>
      </c>
      <c r="D173" s="151">
        <v>420.2</v>
      </c>
      <c r="E173" s="138">
        <v>420.2</v>
      </c>
      <c r="F173" s="142">
        <v>420.2</v>
      </c>
    </row>
    <row r="174" spans="1:6" ht="45" customHeight="1">
      <c r="A174" s="67" t="s">
        <v>147</v>
      </c>
      <c r="B174" s="33" t="s">
        <v>161</v>
      </c>
      <c r="C174" s="34" t="s">
        <v>367</v>
      </c>
      <c r="D174" s="152">
        <v>57819.9</v>
      </c>
      <c r="E174" s="152">
        <v>57819.9</v>
      </c>
      <c r="F174" s="127">
        <v>57819.9</v>
      </c>
    </row>
    <row r="175" spans="1:6" ht="72" customHeight="1">
      <c r="A175" s="67" t="s">
        <v>147</v>
      </c>
      <c r="B175" s="33" t="s">
        <v>162</v>
      </c>
      <c r="C175" s="34" t="s">
        <v>269</v>
      </c>
      <c r="D175" s="152">
        <v>50018.4</v>
      </c>
      <c r="E175" s="152">
        <v>50018.4</v>
      </c>
      <c r="F175" s="127">
        <v>50018.4</v>
      </c>
    </row>
    <row r="176" spans="1:6" ht="51">
      <c r="A176" s="67" t="s">
        <v>90</v>
      </c>
      <c r="B176" s="33" t="s">
        <v>163</v>
      </c>
      <c r="C176" s="34" t="s">
        <v>164</v>
      </c>
      <c r="D176" s="152">
        <v>51221.9</v>
      </c>
      <c r="E176" s="126">
        <v>40977.6</v>
      </c>
      <c r="F176" s="127">
        <v>46099.7</v>
      </c>
    </row>
    <row r="177" spans="1:6" ht="60" customHeight="1">
      <c r="A177" s="74">
        <v>703</v>
      </c>
      <c r="B177" s="33" t="s">
        <v>165</v>
      </c>
      <c r="C177" s="34" t="s">
        <v>267</v>
      </c>
      <c r="D177" s="152">
        <v>2.2</v>
      </c>
      <c r="E177" s="152">
        <v>2.2</v>
      </c>
      <c r="F177" s="127">
        <v>2.2</v>
      </c>
    </row>
    <row r="178" spans="1:6" ht="56.25" customHeight="1">
      <c r="A178" s="67" t="s">
        <v>90</v>
      </c>
      <c r="B178" s="33" t="s">
        <v>166</v>
      </c>
      <c r="C178" s="46" t="s">
        <v>201</v>
      </c>
      <c r="D178" s="152">
        <v>1530.6</v>
      </c>
      <c r="E178" s="152">
        <v>1527.3</v>
      </c>
      <c r="F178" s="127">
        <v>1527.3</v>
      </c>
    </row>
    <row r="179" spans="1:6" ht="30.75" customHeight="1" thickBot="1">
      <c r="A179" s="68" t="s">
        <v>60</v>
      </c>
      <c r="B179" s="49" t="s">
        <v>167</v>
      </c>
      <c r="C179" s="22" t="s">
        <v>268</v>
      </c>
      <c r="D179" s="153">
        <v>7894</v>
      </c>
      <c r="E179" s="153">
        <v>7894</v>
      </c>
      <c r="F179" s="130">
        <v>7894</v>
      </c>
    </row>
    <row r="180" spans="1:6" ht="13.5" thickBot="1">
      <c r="A180" s="37" t="s">
        <v>1</v>
      </c>
      <c r="B180" s="47" t="s">
        <v>168</v>
      </c>
      <c r="C180" s="48" t="s">
        <v>169</v>
      </c>
      <c r="D180" s="154">
        <f>D182+D183+D181</f>
        <v>68479.459</v>
      </c>
      <c r="E180" s="154">
        <f>E182+E183+E181</f>
        <v>67267.784</v>
      </c>
      <c r="F180" s="155">
        <f>F182+F183+F181</f>
        <v>67192.96</v>
      </c>
    </row>
    <row r="181" spans="1:6" ht="63.75">
      <c r="A181" s="66" t="s">
        <v>147</v>
      </c>
      <c r="B181" s="13" t="s">
        <v>371</v>
      </c>
      <c r="C181" s="94" t="s">
        <v>372</v>
      </c>
      <c r="D181" s="156">
        <v>4207.6</v>
      </c>
      <c r="E181" s="156">
        <v>4207.6</v>
      </c>
      <c r="F181" s="157">
        <v>4207.6</v>
      </c>
    </row>
    <row r="182" spans="1:6" ht="89.25">
      <c r="A182" s="66" t="s">
        <v>147</v>
      </c>
      <c r="B182" s="7" t="s">
        <v>228</v>
      </c>
      <c r="C182" s="101" t="s">
        <v>323</v>
      </c>
      <c r="D182" s="156">
        <v>35232.1</v>
      </c>
      <c r="E182" s="156">
        <v>35232.1</v>
      </c>
      <c r="F182" s="125">
        <v>35232.1</v>
      </c>
    </row>
    <row r="183" spans="1:6" ht="25.5">
      <c r="A183" s="60" t="s">
        <v>1</v>
      </c>
      <c r="B183" s="92" t="s">
        <v>297</v>
      </c>
      <c r="C183" s="93" t="s">
        <v>298</v>
      </c>
      <c r="D183" s="158">
        <f>SUM(D184:D186)</f>
        <v>29039.759000000002</v>
      </c>
      <c r="E183" s="158">
        <f>SUM(E184:E186)</f>
        <v>27828.084000000003</v>
      </c>
      <c r="F183" s="159">
        <f>SUM(F184:F186)</f>
        <v>27753.260000000002</v>
      </c>
    </row>
    <row r="184" spans="1:6" ht="38.25">
      <c r="A184" s="77" t="s">
        <v>328</v>
      </c>
      <c r="B184" s="9" t="s">
        <v>329</v>
      </c>
      <c r="C184" s="28" t="s">
        <v>330</v>
      </c>
      <c r="D184" s="151">
        <v>10000</v>
      </c>
      <c r="E184" s="151">
        <v>10000</v>
      </c>
      <c r="F184" s="142">
        <v>10000</v>
      </c>
    </row>
    <row r="185" spans="1:6" ht="67.5" customHeight="1">
      <c r="A185" s="77" t="s">
        <v>90</v>
      </c>
      <c r="B185" s="9" t="s">
        <v>299</v>
      </c>
      <c r="C185" s="28" t="s">
        <v>300</v>
      </c>
      <c r="D185" s="151">
        <v>2557.359</v>
      </c>
      <c r="E185" s="151">
        <v>1389.684</v>
      </c>
      <c r="F185" s="142">
        <v>1314.86</v>
      </c>
    </row>
    <row r="186" spans="1:6" ht="57.75" customHeight="1" thickBot="1">
      <c r="A186" s="77" t="s">
        <v>284</v>
      </c>
      <c r="B186" s="9" t="s">
        <v>301</v>
      </c>
      <c r="C186" s="28" t="s">
        <v>302</v>
      </c>
      <c r="D186" s="151">
        <v>16482.4</v>
      </c>
      <c r="E186" s="151">
        <v>16438.4</v>
      </c>
      <c r="F186" s="142">
        <v>16438.4</v>
      </c>
    </row>
    <row r="187" spans="1:6" ht="16.5" thickBot="1">
      <c r="A187" s="98"/>
      <c r="B187" s="99"/>
      <c r="C187" s="100" t="s">
        <v>170</v>
      </c>
      <c r="D187" s="160">
        <f>D9+D120</f>
        <v>3246116.661</v>
      </c>
      <c r="E187" s="160">
        <f>E9+E120</f>
        <v>2977442.6689999998</v>
      </c>
      <c r="F187" s="161">
        <f>F9+F120</f>
        <v>2958438.7649999997</v>
      </c>
    </row>
  </sheetData>
  <sheetProtection/>
  <mergeCells count="10">
    <mergeCell ref="C1:F1"/>
    <mergeCell ref="C2:F2"/>
    <mergeCell ref="D3:F3"/>
    <mergeCell ref="C4:F4"/>
    <mergeCell ref="B5:D5"/>
    <mergeCell ref="D7:D8"/>
    <mergeCell ref="E7:E8"/>
    <mergeCell ref="F7:F8"/>
    <mergeCell ref="A7:B7"/>
    <mergeCell ref="C7:C8"/>
  </mergeCells>
  <printOptions/>
  <pageMargins left="0.31496062992125984" right="0.1968503937007874" top="0.47" bottom="0.44" header="0.2755905511811024" footer="0.275590551181102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Славнова</cp:lastModifiedBy>
  <cp:lastPrinted>2023-11-14T07:06:31Z</cp:lastPrinted>
  <dcterms:created xsi:type="dcterms:W3CDTF">2019-02-26T06:54:46Z</dcterms:created>
  <dcterms:modified xsi:type="dcterms:W3CDTF">2023-11-14T07:09:17Z</dcterms:modified>
  <cp:category/>
  <cp:version/>
  <cp:contentType/>
  <cp:contentStatus/>
</cp:coreProperties>
</file>