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Финансовое управление\проект бюджета 2024-2026\проект решения\"/>
    </mc:Choice>
  </mc:AlternateContent>
  <bookViews>
    <workbookView xWindow="0" yWindow="0" windowWidth="23040" windowHeight="8376"/>
  </bookViews>
  <sheets>
    <sheet name="Документ" sheetId="2" r:id="rId1"/>
  </sheets>
  <definedNames>
    <definedName name="_xlnm.Print_Titles" localSheetId="0">Документ!$10:$10</definedName>
  </definedNames>
  <calcPr calcId="162913"/>
</workbook>
</file>

<file path=xl/calcChain.xml><?xml version="1.0" encoding="utf-8"?>
<calcChain xmlns="http://schemas.openxmlformats.org/spreadsheetml/2006/main">
  <c r="F11" i="2" l="1"/>
  <c r="E11" i="2"/>
  <c r="F57" i="2"/>
  <c r="E57" i="2"/>
  <c r="F19" i="2"/>
  <c r="E19" i="2"/>
  <c r="F44" i="2" l="1"/>
  <c r="E44" i="2"/>
  <c r="D44" i="2"/>
  <c r="F42" i="2"/>
  <c r="E42" i="2"/>
  <c r="D42" i="2"/>
  <c r="F41" i="2"/>
  <c r="E41" i="2"/>
  <c r="D41" i="2"/>
  <c r="F39" i="2"/>
  <c r="E39" i="2"/>
  <c r="D39" i="2"/>
</calcChain>
</file>

<file path=xl/sharedStrings.xml><?xml version="1.0" encoding="utf-8"?>
<sst xmlns="http://schemas.openxmlformats.org/spreadsheetml/2006/main" count="150" uniqueCount="73">
  <si>
    <t>к Решению Совета народных депутатов</t>
  </si>
  <si>
    <t>тыс. рублей</t>
  </si>
  <si>
    <t>Наименование</t>
  </si>
  <si>
    <t>Раздел</t>
  </si>
  <si>
    <t>Подраздел</t>
  </si>
  <si>
    <t>2024 год</t>
  </si>
  <si>
    <t>2025 год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</si>
  <si>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</si>
  <si>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</si>
  <si>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</si>
  <si>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Судебная система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</si>
  <si>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</si>
  <si>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</si>
  <si>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</si>
  <si>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</si>
  <si>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</si>
  <si>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</si>
  <si>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</si>
  <si>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</si>
  <si>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</si>
  <si>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</si>
  <si>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</si>
  <si>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</si>
  <si>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</si>
  <si>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</si>
  <si>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  Другие вопросы в области жилищно-коммунального хозяйства</t>
  </si>
  <si>
    <t xml:space="preserve">  ОБРАЗОВАНИЕ</t>
  </si>
  <si>
    <t xml:space="preserve">    Дошкольное образование</t>
  </si>
  <si>
    <t xml:space="preserve">    Общее образование</t>
  </si>
  <si>
    <t xml:space="preserve">    Дополнительное образование детей</t>
  </si>
  <si>
    <t xml:space="preserve">    Молодежная политика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</si>
  <si>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</si>
  <si>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</si>
  <si>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</si>
  <si>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</si>
  <si>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</si>
  <si>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</si>
  <si>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</si>
  <si>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</si>
  <si>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</si>
  <si>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</si>
  <si>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Физическая культура</t>
  </si>
  <si>
    <t xml:space="preserve">    Массовый спорт</t>
  </si>
  <si>
    <t xml:space="preserve">    Спорт высших достижений</t>
  </si>
  <si>
    <t xml:space="preserve">    Другие вопросы в области физической культуры и спорта</t>
  </si>
  <si>
    <t xml:space="preserve">  СРЕДСТВА МАССОВОЙ ИНФОРМАЦИИ</t>
  </si>
  <si>
    <t xml:space="preserve">    Телевидение и радиовещание</t>
  </si>
  <si>
    <t xml:space="preserve">    Периодическая печать и издательства</t>
  </si>
  <si>
    <t xml:space="preserve">  ОБСЛУЖИВАНИЕ ГОСУДАРСТВЕННОГО (МУНИЦИПАЛЬНОГО) ДОЛГА</t>
  </si>
  <si>
    <t xml:space="preserve">    Обслуживание государственного (муниципального) внутреннего долга</t>
  </si>
  <si>
    <t>01</t>
  </si>
  <si>
    <t>00</t>
  </si>
  <si>
    <t>02</t>
  </si>
  <si>
    <t>03</t>
  </si>
  <si>
    <t>04</t>
  </si>
  <si>
    <t>05</t>
  </si>
  <si>
    <t>06</t>
  </si>
  <si>
    <t>11</t>
  </si>
  <si>
    <t>13</t>
  </si>
  <si>
    <t>10</t>
  </si>
  <si>
    <t>14</t>
  </si>
  <si>
    <t>09</t>
  </si>
  <si>
    <t>12</t>
  </si>
  <si>
    <t>07</t>
  </si>
  <si>
    <t>08</t>
  </si>
  <si>
    <t>Всего расходов:</t>
  </si>
  <si>
    <t>Приложение № 4</t>
  </si>
  <si>
    <t xml:space="preserve">от            № </t>
  </si>
  <si>
    <t>Распределение бюджетных ассигнований бюджета округа Муром по разделам и подразделам классификации расходов бюджетов на 2024 год и плановый период 2025 и 2026 годов</t>
  </si>
  <si>
    <t>2026 год</t>
  </si>
  <si>
    <t xml:space="preserve">    Обеспечение проведения выборов и референдумов</t>
  </si>
  <si>
    <t xml:space="preserve">    Транспорт</t>
  </si>
  <si>
    <t xml:space="preserve">    Функционирование Правительства Российской Федерации, высших исполнительных органов  субъектов Российской Федерации, местных администраций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</si>
</sst>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12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Arial Cyr"/>
    </font>
    <font>
      <sz val="12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0" fontId="4" fillId="0" borderId="1"/>
    <xf numFmtId="1" fontId="2" fillId="0" borderId="2">
      <alignment vertical="top" wrapText="1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164" fontId="3" fillId="2" borderId="2">
      <alignment horizontal="right" vertical="top" shrinkToFit="1"/>
    </xf>
    <xf numFmtId="164" fontId="3" fillId="2" borderId="3">
      <alignment horizontal="right" vertical="top" shrinkToFit="1"/>
    </xf>
    <xf numFmtId="164" fontId="3" fillId="3" borderId="3">
      <alignment horizontal="right" vertical="top" shrinkToFit="1"/>
    </xf>
  </cellStyleXfs>
  <cellXfs count="34">
    <xf numFmtId="0" fontId="0" fillId="0" borderId="0" xfId="0"/>
    <xf numFmtId="0" fontId="7" fillId="0" borderId="1" xfId="2" applyNumberFormat="1" applyFont="1" applyFill="1" applyProtection="1"/>
    <xf numFmtId="0" fontId="8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10" fillId="0" borderId="2" xfId="4" applyNumberFormat="1" applyFont="1" applyFill="1" applyProtection="1">
      <alignment horizontal="center" vertical="center" wrapText="1"/>
    </xf>
    <xf numFmtId="0" fontId="9" fillId="0" borderId="0" xfId="0" applyFont="1" applyFill="1" applyAlignment="1" applyProtection="1">
      <alignment horizontal="center"/>
      <protection locked="0"/>
    </xf>
    <xf numFmtId="0" fontId="10" fillId="0" borderId="1" xfId="1" applyNumberFormat="1" applyFont="1" applyFill="1" applyAlignment="1" applyProtection="1">
      <alignment horizontal="center" wrapText="1"/>
    </xf>
    <xf numFmtId="0" fontId="10" fillId="0" borderId="1" xfId="1" applyFont="1" applyFill="1" applyAlignment="1">
      <alignment horizontal="center" wrapText="1"/>
    </xf>
    <xf numFmtId="0" fontId="9" fillId="0" borderId="0" xfId="0" applyFont="1" applyFill="1" applyAlignment="1" applyProtection="1">
      <alignment horizontal="right"/>
      <protection locked="0"/>
    </xf>
    <xf numFmtId="164" fontId="7" fillId="0" borderId="1" xfId="2" applyNumberFormat="1" applyFont="1" applyFill="1" applyProtection="1"/>
    <xf numFmtId="0" fontId="9" fillId="0" borderId="0" xfId="0" applyFont="1" applyFill="1" applyAlignment="1" applyProtection="1">
      <alignment horizontal="right"/>
      <protection locked="0"/>
    </xf>
    <xf numFmtId="165" fontId="7" fillId="0" borderId="1" xfId="2" applyNumberFormat="1" applyFont="1" applyFill="1" applyProtection="1"/>
    <xf numFmtId="165" fontId="8" fillId="0" borderId="0" xfId="0" applyNumberFormat="1" applyFont="1" applyFill="1" applyProtection="1">
      <protection locked="0"/>
    </xf>
    <xf numFmtId="4" fontId="8" fillId="0" borderId="0" xfId="0" applyNumberFormat="1" applyFont="1" applyFill="1" applyProtection="1">
      <protection locked="0"/>
    </xf>
    <xf numFmtId="164" fontId="10" fillId="0" borderId="2" xfId="24" applyNumberFormat="1" applyFont="1" applyFill="1" applyAlignment="1" applyProtection="1">
      <alignment horizontal="center" vertical="center" shrinkToFit="1"/>
    </xf>
    <xf numFmtId="164" fontId="11" fillId="0" borderId="2" xfId="24" applyNumberFormat="1" applyFont="1" applyFill="1" applyAlignment="1" applyProtection="1">
      <alignment horizontal="center" vertical="center" shrinkToFit="1"/>
    </xf>
    <xf numFmtId="1" fontId="11" fillId="0" borderId="2" xfId="6" applyNumberFormat="1" applyFont="1" applyAlignment="1" applyProtection="1">
      <alignment horizontal="center" vertical="center" shrinkToFit="1"/>
    </xf>
    <xf numFmtId="1" fontId="10" fillId="0" borderId="2" xfId="6" applyNumberFormat="1" applyFont="1" applyAlignment="1" applyProtection="1">
      <alignment horizontal="center" vertical="center" shrinkToFit="1"/>
    </xf>
    <xf numFmtId="164" fontId="10" fillId="0" borderId="5" xfId="24" applyNumberFormat="1" applyFont="1" applyFill="1" applyBorder="1" applyAlignment="1" applyProtection="1">
      <alignment horizontal="center" vertical="center" shrinkToFit="1"/>
    </xf>
    <xf numFmtId="164" fontId="11" fillId="0" borderId="4" xfId="25" applyNumberFormat="1" applyFont="1" applyFill="1" applyBorder="1" applyAlignment="1" applyProtection="1">
      <alignment horizontal="center" vertical="center" shrinkToFit="1"/>
    </xf>
    <xf numFmtId="0" fontId="11" fillId="0" borderId="2" xfId="5" applyNumberFormat="1" applyFont="1" applyAlignment="1" applyProtection="1">
      <alignment horizontal="left" vertical="center" wrapText="1"/>
    </xf>
    <xf numFmtId="0" fontId="10" fillId="0" borderId="2" xfId="5" applyNumberFormat="1" applyFont="1" applyAlignment="1" applyProtection="1">
      <alignment horizontal="left" vertical="center" wrapText="1"/>
    </xf>
    <xf numFmtId="0" fontId="11" fillId="0" borderId="6" xfId="9" applyNumberFormat="1" applyFont="1" applyFill="1" applyBorder="1" applyAlignment="1" applyProtection="1">
      <alignment horizontal="center" vertical="center"/>
    </xf>
    <xf numFmtId="0" fontId="11" fillId="0" borderId="7" xfId="9" applyFont="1" applyFill="1" applyBorder="1" applyAlignment="1">
      <alignment horizontal="center" vertical="center"/>
    </xf>
    <xf numFmtId="0" fontId="11" fillId="0" borderId="8" xfId="9" applyFont="1" applyFill="1" applyBorder="1" applyAlignment="1">
      <alignment horizontal="center" vertical="center"/>
    </xf>
    <xf numFmtId="0" fontId="7" fillId="0" borderId="1" xfId="12" applyNumberFormat="1" applyFont="1" applyFill="1" applyProtection="1">
      <alignment horizontal="left" wrapText="1"/>
    </xf>
    <xf numFmtId="0" fontId="7" fillId="0" borderId="1" xfId="12" applyFont="1" applyFill="1">
      <alignment horizontal="left" wrapText="1"/>
    </xf>
    <xf numFmtId="0" fontId="9" fillId="0" borderId="0" xfId="0" applyFont="1" applyFill="1" applyAlignment="1" applyProtection="1">
      <alignment horizontal="right"/>
      <protection locked="0"/>
    </xf>
    <xf numFmtId="0" fontId="11" fillId="0" borderId="1" xfId="1" applyNumberFormat="1" applyFont="1" applyFill="1" applyAlignment="1" applyProtection="1">
      <alignment horizontal="center" wrapText="1"/>
    </xf>
    <xf numFmtId="0" fontId="11" fillId="0" borderId="1" xfId="1" applyFont="1" applyFill="1" applyAlignment="1">
      <alignment horizontal="center" wrapText="1"/>
    </xf>
    <xf numFmtId="0" fontId="10" fillId="0" borderId="1" xfId="1" applyNumberFormat="1" applyFont="1" applyFill="1" applyProtection="1">
      <alignment horizontal="center"/>
    </xf>
    <xf numFmtId="0" fontId="10" fillId="0" borderId="1" xfId="1" applyFont="1" applyFill="1">
      <alignment horizontal="center"/>
    </xf>
    <xf numFmtId="0" fontId="10" fillId="0" borderId="1" xfId="3" applyNumberFormat="1" applyFont="1" applyFill="1" applyProtection="1">
      <alignment horizontal="right"/>
    </xf>
    <xf numFmtId="0" fontId="10" fillId="0" borderId="1" xfId="3" applyFont="1" applyFill="1">
      <alignment horizontal="right"/>
    </xf>
  </cellXfs>
  <cellStyles count="27">
    <cellStyle name="br" xfId="15"/>
    <cellStyle name="col" xfId="14"/>
    <cellStyle name="st23" xfId="25"/>
    <cellStyle name="st24" xfId="26"/>
    <cellStyle name="st25" xfId="2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7"/>
    <cellStyle name="xl35" xfId="21"/>
    <cellStyle name="xl36" xfId="22"/>
    <cellStyle name="xl37" xfId="8"/>
    <cellStyle name="xl38" xfId="2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showGridLines="0" tabSelected="1" zoomScaleNormal="100" zoomScaleSheetLayoutView="100" workbookViewId="0">
      <pane ySplit="10" topLeftCell="A20" activePane="bottomLeft" state="frozen"/>
      <selection pane="bottomLeft" activeCell="J6" sqref="J6"/>
    </sheetView>
  </sheetViews>
  <sheetFormatPr defaultColWidth="8.88671875" defaultRowHeight="15.6" outlineLevelRow="1" x14ac:dyDescent="0.3"/>
  <cols>
    <col min="1" max="1" width="46.5546875" style="2" customWidth="1"/>
    <col min="2" max="2" width="10.5546875" style="2" customWidth="1"/>
    <col min="3" max="3" width="11" style="2" customWidth="1"/>
    <col min="4" max="4" width="18.44140625" style="2" customWidth="1"/>
    <col min="5" max="5" width="17" style="2" customWidth="1"/>
    <col min="6" max="6" width="19.109375" style="2" customWidth="1"/>
    <col min="7" max="7" width="28" style="2" customWidth="1"/>
    <col min="8" max="8" width="17.109375" style="2" customWidth="1"/>
    <col min="9" max="16384" width="8.88671875" style="2"/>
  </cols>
  <sheetData>
    <row r="1" spans="1:7" x14ac:dyDescent="0.3">
      <c r="A1" s="3"/>
      <c r="B1" s="3"/>
      <c r="C1" s="3"/>
      <c r="D1" s="3"/>
      <c r="E1" s="3"/>
      <c r="F1" s="10" t="s">
        <v>66</v>
      </c>
    </row>
    <row r="2" spans="1:7" x14ac:dyDescent="0.3">
      <c r="A2" s="3"/>
      <c r="B2" s="3"/>
      <c r="C2" s="3"/>
      <c r="D2" s="27" t="s">
        <v>0</v>
      </c>
      <c r="E2" s="27"/>
      <c r="F2" s="27"/>
    </row>
    <row r="3" spans="1:7" x14ac:dyDescent="0.3">
      <c r="A3" s="3"/>
      <c r="B3" s="3"/>
      <c r="C3" s="3"/>
      <c r="D3" s="8"/>
      <c r="E3" s="27" t="s">
        <v>67</v>
      </c>
      <c r="F3" s="27"/>
    </row>
    <row r="4" spans="1:7" x14ac:dyDescent="0.3">
      <c r="A4" s="3"/>
      <c r="B4" s="3"/>
      <c r="C4" s="3"/>
      <c r="D4" s="3"/>
      <c r="E4" s="5"/>
      <c r="F4" s="5"/>
    </row>
    <row r="5" spans="1:7" x14ac:dyDescent="0.3">
      <c r="A5" s="3"/>
      <c r="B5" s="3"/>
      <c r="C5" s="3"/>
      <c r="D5" s="3"/>
      <c r="E5" s="5"/>
      <c r="F5" s="5"/>
    </row>
    <row r="6" spans="1:7" ht="33.75" customHeight="1" x14ac:dyDescent="0.3">
      <c r="A6" s="28" t="s">
        <v>68</v>
      </c>
      <c r="B6" s="29"/>
      <c r="C6" s="29"/>
      <c r="D6" s="29"/>
      <c r="E6" s="29"/>
      <c r="F6" s="29"/>
      <c r="G6" s="1"/>
    </row>
    <row r="7" spans="1:7" ht="15" customHeight="1" x14ac:dyDescent="0.3">
      <c r="A7" s="6"/>
      <c r="B7" s="7"/>
      <c r="C7" s="7"/>
      <c r="D7" s="7"/>
      <c r="E7" s="7"/>
      <c r="F7" s="7"/>
      <c r="G7" s="1"/>
    </row>
    <row r="8" spans="1:7" x14ac:dyDescent="0.3">
      <c r="A8" s="30"/>
      <c r="B8" s="31"/>
      <c r="C8" s="31"/>
      <c r="D8" s="31"/>
      <c r="E8" s="31"/>
      <c r="F8" s="31"/>
      <c r="G8" s="1"/>
    </row>
    <row r="9" spans="1:7" x14ac:dyDescent="0.3">
      <c r="A9" s="32" t="s">
        <v>1</v>
      </c>
      <c r="B9" s="33"/>
      <c r="C9" s="33"/>
      <c r="D9" s="33"/>
      <c r="E9" s="33"/>
      <c r="F9" s="33"/>
      <c r="G9" s="1"/>
    </row>
    <row r="10" spans="1:7" ht="21" customHeight="1" x14ac:dyDescent="0.3">
      <c r="A10" s="4" t="s">
        <v>2</v>
      </c>
      <c r="B10" s="4" t="s">
        <v>3</v>
      </c>
      <c r="C10" s="4" t="s">
        <v>4</v>
      </c>
      <c r="D10" s="4" t="s">
        <v>5</v>
      </c>
      <c r="E10" s="4" t="s">
        <v>6</v>
      </c>
      <c r="F10" s="4" t="s">
        <v>69</v>
      </c>
      <c r="G10" s="1"/>
    </row>
    <row r="11" spans="1:7" ht="18.75" customHeight="1" x14ac:dyDescent="0.3">
      <c r="A11" s="20" t="s">
        <v>7</v>
      </c>
      <c r="B11" s="16" t="s">
        <v>50</v>
      </c>
      <c r="C11" s="16" t="s">
        <v>51</v>
      </c>
      <c r="D11" s="15">
        <v>224873</v>
      </c>
      <c r="E11" s="15">
        <f>217050.9+9500</f>
        <v>226550.9</v>
      </c>
      <c r="F11" s="15">
        <f>217891.3+5000</f>
        <v>222891.3</v>
      </c>
      <c r="G11" s="1"/>
    </row>
    <row r="12" spans="1:7" ht="49.5" customHeight="1" outlineLevel="1" x14ac:dyDescent="0.3">
      <c r="A12" s="21" t="s">
        <v>8</v>
      </c>
      <c r="B12" s="17" t="s">
        <v>50</v>
      </c>
      <c r="C12" s="17" t="s">
        <v>52</v>
      </c>
      <c r="D12" s="14">
        <v>1772.6</v>
      </c>
      <c r="E12" s="14">
        <v>1772.6</v>
      </c>
      <c r="F12" s="14">
        <v>1772.6</v>
      </c>
      <c r="G12" s="1"/>
    </row>
    <row r="13" spans="1:7" ht="64.5" customHeight="1" outlineLevel="1" x14ac:dyDescent="0.3">
      <c r="A13" s="21" t="s">
        <v>9</v>
      </c>
      <c r="B13" s="17" t="s">
        <v>50</v>
      </c>
      <c r="C13" s="17" t="s">
        <v>53</v>
      </c>
      <c r="D13" s="14">
        <v>10434.5</v>
      </c>
      <c r="E13" s="14">
        <v>10061.799999999999</v>
      </c>
      <c r="F13" s="14">
        <v>10007.4</v>
      </c>
      <c r="G13" s="1"/>
    </row>
    <row r="14" spans="1:7" ht="79.5" customHeight="1" outlineLevel="1" x14ac:dyDescent="0.3">
      <c r="A14" s="21" t="s">
        <v>72</v>
      </c>
      <c r="B14" s="17" t="s">
        <v>50</v>
      </c>
      <c r="C14" s="17" t="s">
        <v>54</v>
      </c>
      <c r="D14" s="14">
        <v>52651.4</v>
      </c>
      <c r="E14" s="14">
        <v>47359.9</v>
      </c>
      <c r="F14" s="14">
        <v>46595.3</v>
      </c>
      <c r="G14" s="1"/>
    </row>
    <row r="15" spans="1:7" outlineLevel="1" x14ac:dyDescent="0.3">
      <c r="A15" s="21" t="s">
        <v>10</v>
      </c>
      <c r="B15" s="17" t="s">
        <v>50</v>
      </c>
      <c r="C15" s="17" t="s">
        <v>55</v>
      </c>
      <c r="D15" s="14">
        <v>2.2000000000000002</v>
      </c>
      <c r="E15" s="14">
        <v>2.2000000000000002</v>
      </c>
      <c r="F15" s="14">
        <v>2.2000000000000002</v>
      </c>
      <c r="G15" s="1"/>
    </row>
    <row r="16" spans="1:7" ht="62.4" outlineLevel="1" x14ac:dyDescent="0.3">
      <c r="A16" s="21" t="s">
        <v>11</v>
      </c>
      <c r="B16" s="17" t="s">
        <v>50</v>
      </c>
      <c r="C16" s="17" t="s">
        <v>56</v>
      </c>
      <c r="D16" s="14">
        <v>19743.2</v>
      </c>
      <c r="E16" s="14">
        <v>17647.099999999999</v>
      </c>
      <c r="F16" s="14">
        <v>17341.2</v>
      </c>
      <c r="G16" s="1"/>
    </row>
    <row r="17" spans="1:8" ht="31.2" outlineLevel="1" x14ac:dyDescent="0.3">
      <c r="A17" s="21" t="s">
        <v>70</v>
      </c>
      <c r="B17" s="17" t="s">
        <v>50</v>
      </c>
      <c r="C17" s="17" t="s">
        <v>63</v>
      </c>
      <c r="D17" s="14">
        <v>14628.7</v>
      </c>
      <c r="E17" s="14">
        <v>0</v>
      </c>
      <c r="F17" s="14">
        <v>0</v>
      </c>
      <c r="G17" s="1"/>
    </row>
    <row r="18" spans="1:8" outlineLevel="1" x14ac:dyDescent="0.3">
      <c r="A18" s="21" t="s">
        <v>12</v>
      </c>
      <c r="B18" s="17" t="s">
        <v>50</v>
      </c>
      <c r="C18" s="17" t="s">
        <v>57</v>
      </c>
      <c r="D18" s="14">
        <v>891.3</v>
      </c>
      <c r="E18" s="14">
        <v>891.3</v>
      </c>
      <c r="F18" s="14">
        <v>891.3</v>
      </c>
      <c r="G18" s="1"/>
    </row>
    <row r="19" spans="1:8" outlineLevel="1" x14ac:dyDescent="0.3">
      <c r="A19" s="21" t="s">
        <v>13</v>
      </c>
      <c r="B19" s="17" t="s">
        <v>50</v>
      </c>
      <c r="C19" s="17" t="s">
        <v>58</v>
      </c>
      <c r="D19" s="14">
        <v>124749.1</v>
      </c>
      <c r="E19" s="14">
        <f>139316+9500</f>
        <v>148816</v>
      </c>
      <c r="F19" s="14">
        <f>141281.3+5000</f>
        <v>146281.29999999999</v>
      </c>
      <c r="G19" s="1"/>
    </row>
    <row r="20" spans="1:8" ht="46.2" customHeight="1" x14ac:dyDescent="0.3">
      <c r="A20" s="20" t="s">
        <v>14</v>
      </c>
      <c r="B20" s="16" t="s">
        <v>53</v>
      </c>
      <c r="C20" s="16" t="s">
        <v>51</v>
      </c>
      <c r="D20" s="15">
        <v>27682</v>
      </c>
      <c r="E20" s="15">
        <v>27107.3</v>
      </c>
      <c r="F20" s="15">
        <v>27107.3</v>
      </c>
      <c r="G20" s="9"/>
    </row>
    <row r="21" spans="1:8" outlineLevel="1" x14ac:dyDescent="0.3">
      <c r="A21" s="21" t="s">
        <v>15</v>
      </c>
      <c r="B21" s="17" t="s">
        <v>53</v>
      </c>
      <c r="C21" s="17" t="s">
        <v>54</v>
      </c>
      <c r="D21" s="14">
        <v>7894</v>
      </c>
      <c r="E21" s="14">
        <v>7894</v>
      </c>
      <c r="F21" s="14">
        <v>7894</v>
      </c>
      <c r="G21" s="1"/>
    </row>
    <row r="22" spans="1:8" ht="62.4" outlineLevel="1" x14ac:dyDescent="0.3">
      <c r="A22" s="21" t="s">
        <v>16</v>
      </c>
      <c r="B22" s="17" t="s">
        <v>53</v>
      </c>
      <c r="C22" s="17" t="s">
        <v>59</v>
      </c>
      <c r="D22" s="14">
        <v>18673.3</v>
      </c>
      <c r="E22" s="14">
        <v>18673.3</v>
      </c>
      <c r="F22" s="14">
        <v>18673.3</v>
      </c>
      <c r="G22" s="1"/>
    </row>
    <row r="23" spans="1:8" ht="46.8" outlineLevel="1" x14ac:dyDescent="0.3">
      <c r="A23" s="21" t="s">
        <v>17</v>
      </c>
      <c r="B23" s="17" t="s">
        <v>53</v>
      </c>
      <c r="C23" s="17" t="s">
        <v>60</v>
      </c>
      <c r="D23" s="14">
        <v>1114.7</v>
      </c>
      <c r="E23" s="14">
        <v>540</v>
      </c>
      <c r="F23" s="14">
        <v>540</v>
      </c>
      <c r="G23" s="1"/>
    </row>
    <row r="24" spans="1:8" x14ac:dyDescent="0.3">
      <c r="A24" s="20" t="s">
        <v>18</v>
      </c>
      <c r="B24" s="16" t="s">
        <v>54</v>
      </c>
      <c r="C24" s="16" t="s">
        <v>51</v>
      </c>
      <c r="D24" s="15">
        <v>159740.20000000001</v>
      </c>
      <c r="E24" s="15">
        <v>161671.6</v>
      </c>
      <c r="F24" s="15">
        <v>163579.20000000001</v>
      </c>
      <c r="G24" s="9"/>
      <c r="H24" s="12"/>
    </row>
    <row r="25" spans="1:8" x14ac:dyDescent="0.3">
      <c r="A25" s="21" t="s">
        <v>71</v>
      </c>
      <c r="B25" s="17" t="s">
        <v>54</v>
      </c>
      <c r="C25" s="17" t="s">
        <v>64</v>
      </c>
      <c r="D25" s="14">
        <v>0.4</v>
      </c>
      <c r="E25" s="14">
        <v>0.4</v>
      </c>
      <c r="F25" s="14">
        <v>0.4</v>
      </c>
      <c r="G25" s="9"/>
      <c r="H25" s="12"/>
    </row>
    <row r="26" spans="1:8" x14ac:dyDescent="0.3">
      <c r="A26" s="21" t="s">
        <v>19</v>
      </c>
      <c r="B26" s="17" t="s">
        <v>54</v>
      </c>
      <c r="C26" s="17" t="s">
        <v>61</v>
      </c>
      <c r="D26" s="14">
        <v>153080</v>
      </c>
      <c r="E26" s="14">
        <v>154988.4</v>
      </c>
      <c r="F26" s="14">
        <v>156781</v>
      </c>
      <c r="G26" s="1"/>
    </row>
    <row r="27" spans="1:8" ht="31.5" customHeight="1" outlineLevel="1" x14ac:dyDescent="0.3">
      <c r="A27" s="21" t="s">
        <v>20</v>
      </c>
      <c r="B27" s="17" t="s">
        <v>54</v>
      </c>
      <c r="C27" s="17" t="s">
        <v>62</v>
      </c>
      <c r="D27" s="14">
        <v>6659.8</v>
      </c>
      <c r="E27" s="14">
        <v>6682.8</v>
      </c>
      <c r="F27" s="14">
        <v>6797.8</v>
      </c>
      <c r="G27" s="1"/>
    </row>
    <row r="28" spans="1:8" ht="31.2" outlineLevel="1" x14ac:dyDescent="0.3">
      <c r="A28" s="20" t="s">
        <v>21</v>
      </c>
      <c r="B28" s="16" t="s">
        <v>55</v>
      </c>
      <c r="C28" s="16" t="s">
        <v>51</v>
      </c>
      <c r="D28" s="15">
        <v>392528.74300000002</v>
      </c>
      <c r="E28" s="15">
        <v>198068.37700000001</v>
      </c>
      <c r="F28" s="15">
        <v>180729.24299999999</v>
      </c>
      <c r="G28" s="11"/>
      <c r="H28" s="12"/>
    </row>
    <row r="29" spans="1:8" x14ac:dyDescent="0.3">
      <c r="A29" s="21" t="s">
        <v>22</v>
      </c>
      <c r="B29" s="17" t="s">
        <v>55</v>
      </c>
      <c r="C29" s="17" t="s">
        <v>50</v>
      </c>
      <c r="D29" s="14">
        <v>55288.832999999999</v>
      </c>
      <c r="E29" s="14">
        <v>41987.866999999998</v>
      </c>
      <c r="F29" s="14">
        <v>49251.932999999997</v>
      </c>
      <c r="G29" s="1"/>
    </row>
    <row r="30" spans="1:8" outlineLevel="1" x14ac:dyDescent="0.3">
      <c r="A30" s="21" t="s">
        <v>23</v>
      </c>
      <c r="B30" s="17" t="s">
        <v>55</v>
      </c>
      <c r="C30" s="17" t="s">
        <v>52</v>
      </c>
      <c r="D30" s="14">
        <v>27670.799999999999</v>
      </c>
      <c r="E30" s="14">
        <v>29870.799999999999</v>
      </c>
      <c r="F30" s="14">
        <v>4015.6</v>
      </c>
      <c r="G30" s="1"/>
    </row>
    <row r="31" spans="1:8" outlineLevel="1" x14ac:dyDescent="0.3">
      <c r="A31" s="21" t="s">
        <v>24</v>
      </c>
      <c r="B31" s="17" t="s">
        <v>55</v>
      </c>
      <c r="C31" s="17" t="s">
        <v>53</v>
      </c>
      <c r="D31" s="14">
        <v>254121.7</v>
      </c>
      <c r="E31" s="14">
        <v>72730.7</v>
      </c>
      <c r="F31" s="14">
        <v>74299.199999999997</v>
      </c>
      <c r="G31" s="1"/>
    </row>
    <row r="32" spans="1:8" ht="31.2" outlineLevel="1" x14ac:dyDescent="0.3">
      <c r="A32" s="21" t="s">
        <v>25</v>
      </c>
      <c r="B32" s="17" t="s">
        <v>55</v>
      </c>
      <c r="C32" s="17" t="s">
        <v>55</v>
      </c>
      <c r="D32" s="14">
        <v>55447.41</v>
      </c>
      <c r="E32" s="14">
        <v>53479.01</v>
      </c>
      <c r="F32" s="14">
        <v>53162.51</v>
      </c>
      <c r="G32" s="1"/>
    </row>
    <row r="33" spans="1:7" outlineLevel="1" x14ac:dyDescent="0.3">
      <c r="A33" s="20" t="s">
        <v>26</v>
      </c>
      <c r="B33" s="16" t="s">
        <v>63</v>
      </c>
      <c r="C33" s="16" t="s">
        <v>51</v>
      </c>
      <c r="D33" s="15">
        <v>1792328.8</v>
      </c>
      <c r="E33" s="15">
        <v>1718307.4</v>
      </c>
      <c r="F33" s="15">
        <v>1719817.5</v>
      </c>
      <c r="G33" s="9"/>
    </row>
    <row r="34" spans="1:7" x14ac:dyDescent="0.3">
      <c r="A34" s="21" t="s">
        <v>27</v>
      </c>
      <c r="B34" s="17" t="s">
        <v>63</v>
      </c>
      <c r="C34" s="17" t="s">
        <v>50</v>
      </c>
      <c r="D34" s="14">
        <v>677816.5</v>
      </c>
      <c r="E34" s="14">
        <v>679858.6</v>
      </c>
      <c r="F34" s="14">
        <v>682385</v>
      </c>
      <c r="G34" s="9"/>
    </row>
    <row r="35" spans="1:7" outlineLevel="1" x14ac:dyDescent="0.3">
      <c r="A35" s="21" t="s">
        <v>28</v>
      </c>
      <c r="B35" s="17" t="s">
        <v>63</v>
      </c>
      <c r="C35" s="17" t="s">
        <v>52</v>
      </c>
      <c r="D35" s="14">
        <v>840803.8</v>
      </c>
      <c r="E35" s="14">
        <v>833134.1</v>
      </c>
      <c r="F35" s="14">
        <v>832962.5</v>
      </c>
      <c r="G35" s="1"/>
    </row>
    <row r="36" spans="1:7" outlineLevel="1" x14ac:dyDescent="0.3">
      <c r="A36" s="21" t="s">
        <v>29</v>
      </c>
      <c r="B36" s="17" t="s">
        <v>63</v>
      </c>
      <c r="C36" s="17" t="s">
        <v>53</v>
      </c>
      <c r="D36" s="14">
        <v>181018.1</v>
      </c>
      <c r="E36" s="14">
        <v>114892</v>
      </c>
      <c r="F36" s="14">
        <v>114369.2</v>
      </c>
      <c r="G36" s="1"/>
    </row>
    <row r="37" spans="1:7" outlineLevel="1" x14ac:dyDescent="0.3">
      <c r="A37" s="21" t="s">
        <v>30</v>
      </c>
      <c r="B37" s="17" t="s">
        <v>63</v>
      </c>
      <c r="C37" s="17" t="s">
        <v>63</v>
      </c>
      <c r="D37" s="14">
        <v>723</v>
      </c>
      <c r="E37" s="14">
        <v>723</v>
      </c>
      <c r="F37" s="14">
        <v>723</v>
      </c>
      <c r="G37" s="1"/>
    </row>
    <row r="38" spans="1:7" outlineLevel="1" x14ac:dyDescent="0.3">
      <c r="A38" s="21" t="s">
        <v>31</v>
      </c>
      <c r="B38" s="17" t="s">
        <v>63</v>
      </c>
      <c r="C38" s="17" t="s">
        <v>61</v>
      </c>
      <c r="D38" s="14">
        <v>91967.4</v>
      </c>
      <c r="E38" s="14">
        <v>89699.7</v>
      </c>
      <c r="F38" s="14">
        <v>89377.8</v>
      </c>
      <c r="G38" s="1"/>
    </row>
    <row r="39" spans="1:7" outlineLevel="1" x14ac:dyDescent="0.3">
      <c r="A39" s="20" t="s">
        <v>32</v>
      </c>
      <c r="B39" s="16" t="s">
        <v>64</v>
      </c>
      <c r="C39" s="16" t="s">
        <v>51</v>
      </c>
      <c r="D39" s="15">
        <f>184722.3-102</f>
        <v>184620.3</v>
      </c>
      <c r="E39" s="15">
        <f>171212.7-102</f>
        <v>171110.7</v>
      </c>
      <c r="F39" s="15">
        <f>172616.7-102</f>
        <v>172514.7</v>
      </c>
      <c r="G39" s="9"/>
    </row>
    <row r="40" spans="1:7" x14ac:dyDescent="0.3">
      <c r="A40" s="21" t="s">
        <v>33</v>
      </c>
      <c r="B40" s="17" t="s">
        <v>64</v>
      </c>
      <c r="C40" s="17" t="s">
        <v>50</v>
      </c>
      <c r="D40" s="14">
        <v>166936.9</v>
      </c>
      <c r="E40" s="14">
        <v>154337.79999999999</v>
      </c>
      <c r="F40" s="14">
        <v>155874.70000000001</v>
      </c>
      <c r="G40" s="1"/>
    </row>
    <row r="41" spans="1:7" ht="31.2" outlineLevel="1" x14ac:dyDescent="0.3">
      <c r="A41" s="21" t="s">
        <v>34</v>
      </c>
      <c r="B41" s="17" t="s">
        <v>64</v>
      </c>
      <c r="C41" s="17" t="s">
        <v>54</v>
      </c>
      <c r="D41" s="14">
        <f>17785.4-102</f>
        <v>17683.400000000001</v>
      </c>
      <c r="E41" s="14">
        <f>16874.9-102</f>
        <v>16772.900000000001</v>
      </c>
      <c r="F41" s="14">
        <f>16742-102</f>
        <v>16640</v>
      </c>
      <c r="G41" s="1"/>
    </row>
    <row r="42" spans="1:7" outlineLevel="1" x14ac:dyDescent="0.3">
      <c r="A42" s="20" t="s">
        <v>35</v>
      </c>
      <c r="B42" s="16" t="s">
        <v>59</v>
      </c>
      <c r="C42" s="16" t="s">
        <v>51</v>
      </c>
      <c r="D42" s="15">
        <f>208042.818+102</f>
        <v>208144.818</v>
      </c>
      <c r="E42" s="15">
        <f>205914.692+102</f>
        <v>206016.69200000001</v>
      </c>
      <c r="F42" s="15">
        <f>204293.222+102</f>
        <v>204395.22200000001</v>
      </c>
      <c r="G42" s="9"/>
    </row>
    <row r="43" spans="1:7" x14ac:dyDescent="0.3">
      <c r="A43" s="21" t="s">
        <v>36</v>
      </c>
      <c r="B43" s="17" t="s">
        <v>59</v>
      </c>
      <c r="C43" s="17" t="s">
        <v>50</v>
      </c>
      <c r="D43" s="14">
        <v>5957.7</v>
      </c>
      <c r="E43" s="14">
        <v>5957.7</v>
      </c>
      <c r="F43" s="14">
        <v>5957.7</v>
      </c>
      <c r="G43" s="1"/>
    </row>
    <row r="44" spans="1:7" outlineLevel="1" x14ac:dyDescent="0.3">
      <c r="A44" s="21" t="s">
        <v>37</v>
      </c>
      <c r="B44" s="17" t="s">
        <v>59</v>
      </c>
      <c r="C44" s="17" t="s">
        <v>53</v>
      </c>
      <c r="D44" s="14">
        <f>24271.318+102</f>
        <v>24373.317999999999</v>
      </c>
      <c r="E44" s="14">
        <f>30772.392+102</f>
        <v>30874.392</v>
      </c>
      <c r="F44" s="14">
        <f>23025.522+102</f>
        <v>23127.522000000001</v>
      </c>
      <c r="G44" s="1"/>
    </row>
    <row r="45" spans="1:7" outlineLevel="1" x14ac:dyDescent="0.3">
      <c r="A45" s="21" t="s">
        <v>38</v>
      </c>
      <c r="B45" s="17" t="s">
        <v>59</v>
      </c>
      <c r="C45" s="17" t="s">
        <v>54</v>
      </c>
      <c r="D45" s="14">
        <v>171011.1</v>
      </c>
      <c r="E45" s="14">
        <v>161584.79999999999</v>
      </c>
      <c r="F45" s="14">
        <v>166910.5</v>
      </c>
      <c r="G45" s="1"/>
    </row>
    <row r="46" spans="1:7" ht="31.2" outlineLevel="1" x14ac:dyDescent="0.3">
      <c r="A46" s="21" t="s">
        <v>39</v>
      </c>
      <c r="B46" s="17" t="s">
        <v>59</v>
      </c>
      <c r="C46" s="17" t="s">
        <v>56</v>
      </c>
      <c r="D46" s="14">
        <v>6802.7</v>
      </c>
      <c r="E46" s="14">
        <v>7599.8</v>
      </c>
      <c r="F46" s="14">
        <v>8399.5</v>
      </c>
      <c r="G46" s="1"/>
    </row>
    <row r="47" spans="1:7" outlineLevel="1" x14ac:dyDescent="0.3">
      <c r="A47" s="20" t="s">
        <v>40</v>
      </c>
      <c r="B47" s="16" t="s">
        <v>57</v>
      </c>
      <c r="C47" s="16" t="s">
        <v>51</v>
      </c>
      <c r="D47" s="15">
        <v>238324.8</v>
      </c>
      <c r="E47" s="15">
        <v>238886.39999999999</v>
      </c>
      <c r="F47" s="15">
        <v>222575.8</v>
      </c>
      <c r="G47" s="11"/>
    </row>
    <row r="48" spans="1:7" x14ac:dyDescent="0.3">
      <c r="A48" s="21" t="s">
        <v>41</v>
      </c>
      <c r="B48" s="17" t="s">
        <v>57</v>
      </c>
      <c r="C48" s="17" t="s">
        <v>50</v>
      </c>
      <c r="D48" s="14">
        <v>178673.5</v>
      </c>
      <c r="E48" s="14">
        <v>177351.6</v>
      </c>
      <c r="F48" s="14">
        <v>177832.1</v>
      </c>
      <c r="G48" s="1"/>
    </row>
    <row r="49" spans="1:7" outlineLevel="1" x14ac:dyDescent="0.3">
      <c r="A49" s="21" t="s">
        <v>42</v>
      </c>
      <c r="B49" s="17" t="s">
        <v>57</v>
      </c>
      <c r="C49" s="17" t="s">
        <v>52</v>
      </c>
      <c r="D49" s="14">
        <v>16482.400000000001</v>
      </c>
      <c r="E49" s="14">
        <v>30532.799999999999</v>
      </c>
      <c r="F49" s="14">
        <v>16438.400000000001</v>
      </c>
      <c r="G49" s="1"/>
    </row>
    <row r="50" spans="1:7" outlineLevel="1" x14ac:dyDescent="0.3">
      <c r="A50" s="21" t="s">
        <v>43</v>
      </c>
      <c r="B50" s="17" t="s">
        <v>57</v>
      </c>
      <c r="C50" s="17" t="s">
        <v>53</v>
      </c>
      <c r="D50" s="14">
        <v>33233.9</v>
      </c>
      <c r="E50" s="14">
        <v>21643</v>
      </c>
      <c r="F50" s="14">
        <v>19030.400000000001</v>
      </c>
      <c r="G50" s="1"/>
    </row>
    <row r="51" spans="1:7" ht="31.2" outlineLevel="1" x14ac:dyDescent="0.3">
      <c r="A51" s="21" t="s">
        <v>44</v>
      </c>
      <c r="B51" s="17" t="s">
        <v>57</v>
      </c>
      <c r="C51" s="17" t="s">
        <v>55</v>
      </c>
      <c r="D51" s="14">
        <v>9935</v>
      </c>
      <c r="E51" s="14">
        <v>9359</v>
      </c>
      <c r="F51" s="14">
        <v>9274.9</v>
      </c>
      <c r="G51" s="1"/>
    </row>
    <row r="52" spans="1:7" ht="18" customHeight="1" outlineLevel="1" x14ac:dyDescent="0.3">
      <c r="A52" s="20" t="s">
        <v>45</v>
      </c>
      <c r="B52" s="16" t="s">
        <v>62</v>
      </c>
      <c r="C52" s="16" t="s">
        <v>51</v>
      </c>
      <c r="D52" s="15">
        <v>9248.7999999999993</v>
      </c>
      <c r="E52" s="15">
        <v>9248.7999999999993</v>
      </c>
      <c r="F52" s="15">
        <v>9248.7999999999993</v>
      </c>
      <c r="G52" s="1"/>
    </row>
    <row r="53" spans="1:7" ht="20.25" customHeight="1" x14ac:dyDescent="0.3">
      <c r="A53" s="21" t="s">
        <v>46</v>
      </c>
      <c r="B53" s="17" t="s">
        <v>62</v>
      </c>
      <c r="C53" s="17" t="s">
        <v>50</v>
      </c>
      <c r="D53" s="14">
        <v>5003.8</v>
      </c>
      <c r="E53" s="14">
        <v>5003.8</v>
      </c>
      <c r="F53" s="14">
        <v>5003.8</v>
      </c>
      <c r="G53" s="1"/>
    </row>
    <row r="54" spans="1:7" outlineLevel="1" x14ac:dyDescent="0.3">
      <c r="A54" s="21" t="s">
        <v>47</v>
      </c>
      <c r="B54" s="17" t="s">
        <v>62</v>
      </c>
      <c r="C54" s="17" t="s">
        <v>52</v>
      </c>
      <c r="D54" s="14">
        <v>4245</v>
      </c>
      <c r="E54" s="14">
        <v>4245</v>
      </c>
      <c r="F54" s="14">
        <v>4245</v>
      </c>
      <c r="G54" s="1"/>
    </row>
    <row r="55" spans="1:7" ht="51.75" customHeight="1" outlineLevel="1" x14ac:dyDescent="0.3">
      <c r="A55" s="20" t="s">
        <v>48</v>
      </c>
      <c r="B55" s="16" t="s">
        <v>58</v>
      </c>
      <c r="C55" s="16" t="s">
        <v>51</v>
      </c>
      <c r="D55" s="15">
        <v>155.19999999999999</v>
      </c>
      <c r="E55" s="15">
        <v>110</v>
      </c>
      <c r="F55" s="15">
        <v>77.7</v>
      </c>
      <c r="G55" s="1"/>
    </row>
    <row r="56" spans="1:7" ht="31.2" x14ac:dyDescent="0.3">
      <c r="A56" s="21" t="s">
        <v>49</v>
      </c>
      <c r="B56" s="17" t="s">
        <v>58</v>
      </c>
      <c r="C56" s="17" t="s">
        <v>50</v>
      </c>
      <c r="D56" s="18">
        <v>155.19999999999999</v>
      </c>
      <c r="E56" s="18">
        <v>110</v>
      </c>
      <c r="F56" s="18">
        <v>77.7</v>
      </c>
      <c r="G56" s="1"/>
    </row>
    <row r="57" spans="1:7" x14ac:dyDescent="0.3">
      <c r="A57" s="22" t="s">
        <v>65</v>
      </c>
      <c r="B57" s="23"/>
      <c r="C57" s="24"/>
      <c r="D57" s="19">
        <v>3237646.6609999998</v>
      </c>
      <c r="E57" s="19">
        <f>2947578.169+9500</f>
        <v>2957078.1690000002</v>
      </c>
      <c r="F57" s="19">
        <f>2917936.765+5000</f>
        <v>2922936.7650000001</v>
      </c>
      <c r="G57" s="1"/>
    </row>
    <row r="58" spans="1:7" x14ac:dyDescent="0.3">
      <c r="A58" s="1"/>
      <c r="B58" s="1"/>
      <c r="C58" s="1"/>
      <c r="D58" s="1"/>
      <c r="E58" s="1"/>
      <c r="F58" s="1"/>
      <c r="G58" s="1"/>
    </row>
    <row r="59" spans="1:7" x14ac:dyDescent="0.3">
      <c r="A59" s="25"/>
      <c r="B59" s="26"/>
      <c r="C59" s="26"/>
      <c r="D59" s="26"/>
      <c r="E59" s="26"/>
      <c r="F59" s="26"/>
      <c r="G59" s="1"/>
    </row>
    <row r="61" spans="1:7" x14ac:dyDescent="0.3">
      <c r="D61" s="13"/>
    </row>
  </sheetData>
  <mergeCells count="7">
    <mergeCell ref="A57:C57"/>
    <mergeCell ref="A59:F59"/>
    <mergeCell ref="D2:F2"/>
    <mergeCell ref="E3:F3"/>
    <mergeCell ref="A6:F6"/>
    <mergeCell ref="A8:F8"/>
    <mergeCell ref="A9:F9"/>
  </mergeCells>
  <pageMargins left="0.6692913385826772" right="0.23622047244094491" top="0.53" bottom="0.49" header="0.19685039370078741" footer="0.15748031496062992"/>
  <pageSetup paperSize="9"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02.01.2022&lt;/string&gt;&#10;  &lt;/DateInfo&gt;&#10;  &lt;Code&gt;SQUERY_SVOD_ROSP&lt;/Code&gt;&#10;  &lt;ObjectCode&gt;SQUERY_SVOD_ROSP&lt;/ObjectCode&gt;&#10;  &lt;DocName&gt;Сводная бюджетная роспись&lt;/DocName&gt;&#10;  &lt;VariantName&gt;Функциональная структура бюджета (по черновику)&lt;/VariantName&gt;&#10;  &lt;VariantLink&gt;22600971&lt;/VariantLink&gt;&#10;  &lt;SvodReportLink xsi:nil=&quot;true&quot; /&gt;&#10;  &lt;ReportLink&gt;126924&lt;/ReportLink&gt;&#10;  &lt;Note&gt;01.01.2022 - 02.01.2022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243E637-67F3-4F8D-BC76-14DE4A9A84B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Хабиева Елена Викторовна</dc:creator>
  <cp:lastModifiedBy>Хабиева Елена Викторовна</cp:lastModifiedBy>
  <cp:lastPrinted>2023-11-15T08:03:38Z</cp:lastPrinted>
  <dcterms:created xsi:type="dcterms:W3CDTF">2021-11-11T11:56:53Z</dcterms:created>
  <dcterms:modified xsi:type="dcterms:W3CDTF">2023-11-15T08:04:28Z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</vt:lpwstr>
  </property>
  <property fmtid="{D5CDD505-2E9C-101B-9397-08002B2CF9AE}" pid="3" name="Версия клиента">
    <vt:lpwstr>21.1.1.4230 (.NET 4.0)</vt:lpwstr>
  </property>
  <property fmtid="{D5CDD505-2E9C-101B-9397-08002B2CF9AE}" pid="4" name="Версия базы">
    <vt:lpwstr>21.1.1422.192701475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192.168.5.12,1433</vt:lpwstr>
  </property>
  <property fmtid="{D5CDD505-2E9C-101B-9397-08002B2CF9AE}" pid="7" name="База">
    <vt:lpwstr>b_d_2022</vt:lpwstr>
  </property>
  <property fmtid="{D5CDD505-2E9C-101B-9397-08002B2CF9AE}" pid="8" name="Пользователь">
    <vt:lpwstr>budg_1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Функциональная структура бюджета (по черновику)</vt:lpwstr>
  </property>
  <property fmtid="{D5CDD505-2E9C-101B-9397-08002B2CF9AE}" pid="11" name="Код отчета">
    <vt:lpwstr>43D1F038C4AD47858D150F0E605FB9</vt:lpwstr>
  </property>
  <property fmtid="{D5CDD505-2E9C-101B-9397-08002B2CF9AE}" pid="12" name="Локальная база">
    <vt:lpwstr>не используется</vt:lpwstr>
  </property>
</Properties>
</file>