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<sst xmlns="http://schemas.openxmlformats.org/spreadsheetml/2006/main" count="524" uniqueCount="376">
  <si>
    <t>к решению Совета народных депутатов</t>
  </si>
  <si>
    <t>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</si>
  <si>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</si>
  <si>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</si>
  <si>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</si>
  <si>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</si>
  <si>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</si>
  <si>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</si>
  <si>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</si>
  <si>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</si>
  <si>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</si>
  <si>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</si>
  <si>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</si>
  <si>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</si>
  <si>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</si>
  <si>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</si>
  <si>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</si>
  <si>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</si>
  <si>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</si>
  <si>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</si>
  <si>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</si>
  <si>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</si>
  <si>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</si>
  <si>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</si>
  <si>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</si>
  <si>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</si>
  <si>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</si>
  <si>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</si>
  <si>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</si>
  <si>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</si>
  <si>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</si>
  <si>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</si>
  <si>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</si>
  <si>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</si>
  <si>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</si>
  <si>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</si>
  <si>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</si>
  <si>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</si>
  <si>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</si>
  <si>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</si>
  <si>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</si>
  <si>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</si>
  <si>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</si>
  <si>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</si>
  <si>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</si>
  <si>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</si>
  <si>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</si>
  <si>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</si>
  <si>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</si>
  <si>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</si>
  <si>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</si>
  <si>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</si>
  <si>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</si>
  <si>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</si>
  <si>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</si>
  <si>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</si>
  <si>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</si>
  <si>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</si>
  <si>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</si>
  <si>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</si>
  <si>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</si>
  <si>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</si>
  <si>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703</t>
  </si>
  <si>
    <t>732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</si>
  <si>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</si>
  <si>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</si>
  <si>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</si>
  <si>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</si>
  <si>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</si>
  <si>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</si>
  <si>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</si>
  <si>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766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</si>
  <si>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</si>
  <si>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</si>
  <si>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</si>
  <si>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</si>
  <si>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</si>
  <si>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</si>
  <si>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</si>
  <si>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</si>
  <si>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</si>
  <si>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</si>
  <si>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</si>
  <si>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</si>
  <si>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</si>
  <si>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</si>
  <si>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</si>
  <si>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</si>
  <si>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</si>
  <si>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</si>
  <si>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</si>
  <si>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</si>
  <si>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</si>
  <si>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</si>
  <si>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</si>
  <si>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</si>
  <si>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</si>
  <si>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</si>
  <si>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</si>
  <si>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</si>
  <si>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</si>
  <si>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</si>
  <si>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</si>
  <si>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</si>
  <si>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</si>
  <si>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</si>
  <si>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1 12 01041 01 0000 120
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</si>
  <si>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</si>
  <si>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</si>
  <si>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</si>
  <si>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</si>
  <si>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</si>
  <si>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</si>
  <si>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</si>
  <si>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</si>
  <si>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</si>
  <si>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</si>
  <si>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</si>
  <si>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</si>
  <si>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</si>
  <si>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</si>
  <si>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</si>
  <si>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</si>
  <si>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</si>
  <si>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</si>
  <si>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</si>
  <si>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</si>
  <si>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</si>
  <si>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</si>
  <si>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</si>
  <si>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</si>
  <si>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</si>
  <si>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</si>
  <si>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</si>
  <si>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</si>
  <si>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</si>
  <si>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</si>
  <si>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</si>
  <si>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</si>
  <si>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</si>
  <si>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</si>
  <si>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</si>
  <si>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2 02 15001 00 0000 150</t>
  </si>
  <si>
    <t>Дотации на выравнивание бюджетной обеспеченности</t>
  </si>
  <si>
    <t>792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</si>
  <si>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</si>
  <si>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</si>
  <si>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</si>
  <si>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2 02 29999 04 0000 150</t>
  </si>
  <si>
    <t>Прочие субсидии бюджетам городских округов</t>
  </si>
  <si>
    <t>2 02 29999 04 7039 150</t>
  </si>
  <si>
    <t>Прочие субсидии бюджетам городских округов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</si>
  <si>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773</t>
  </si>
  <si>
    <t>2 02 29999 04 7147 150</t>
  </si>
  <si>
    <t>Прочие субсидии бюджетам городских округов (на поддержку приоритетных направлений развития отрасли образования)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</si>
  <si>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</si>
  <si>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</si>
  <si>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</si>
  <si>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</si>
  <si>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2 02 30024 04 6001 150</t>
  </si>
  <si>
    <t>2 02 30024 04 6002 150</t>
  </si>
  <si>
    <t>2 02 30024 04 6007 150</t>
  </si>
  <si>
    <t>Субвенции бюджетам городских округов на выполнение передаваемых  полномочий субъектов Российской Федерации (на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</si>
  <si>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2 02 30024 04 6054 150</t>
  </si>
  <si>
    <t xml:space="preserve">Субвенции бюджетам городских округов на выполнение передаваемых  полномочий субъектов Российской Федерации (на социальную поддержку детей-инвалидов дошкольного возраста) </t>
  </si>
  <si>
    <t xml:space="preserve"> 2 02 30024 04 6137 150</t>
  </si>
  <si>
    <t>2 02 30027 04 0000 150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</si>
  <si>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</si>
  <si>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>2 02 30029 04 0000 150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</si>
  <si>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</si>
  <si>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</si>
  <si>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</si>
  <si>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2 02 35176 04 0000 150</t>
  </si>
  <si>
    <t>2 02 35930 04 0000 150</t>
  </si>
  <si>
    <t>2 02 40000 00 0000 150</t>
  </si>
  <si>
    <t>Иные межбюджетные трансферты</t>
  </si>
  <si>
    <t>ВСЕГО ДОХОДОВ:</t>
  </si>
  <si>
    <t>1 08 07170 01 0000 110</t>
  </si>
  <si>
    <t>1 08 03010 01 0000 110</t>
  </si>
  <si>
    <t>1 08 07173 01 0000 110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</si>
  <si>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</si>
  <si>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1 03 02230 01 0000 110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</si>
  <si>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</si>
  <si>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</si>
  <si>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</si>
  <si>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</si>
  <si>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</si>
  <si>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</si>
  <si>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</si>
  <si>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</si>
  <si>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</si>
  <si>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</si>
  <si>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</si>
  <si>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</si>
  <si>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</si>
  <si>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</si>
  <si>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</si>
  <si>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</si>
  <si>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</si>
  <si>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</si>
  <si>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</si>
  <si>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1 16 01200 01 0000 140</t>
  </si>
  <si>
    <t>1 16 01203 01 0000 140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</si>
  <si>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</si>
  <si>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</si>
  <si>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</si>
  <si>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Субвенции бюджетам городских округов  на выполнение передаваемых  полномочий субъектов Российской Федерации (на обеспечение деятельности комиссий по делам несовершеннолетних  и защите их прав) </t>
  </si>
  <si>
    <t>Субвенции бюджетам городских округов  на выполнение передаваемых  полномочий субъектов Российской Федерации (на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</si>
  <si>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2 02 30024 04 6183 150</t>
  </si>
  <si>
    <t>2 02 30024 04 6059 150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</si>
  <si>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</si>
  <si>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</si>
  <si>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</si>
  <si>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</si>
  <si>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</si>
  <si>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</si>
  <si>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</si>
  <si>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518</t>
  </si>
  <si>
    <t>1 16 01053 01 0000 140</t>
  </si>
  <si>
    <t>503</t>
  </si>
  <si>
    <t>1 16 01073 01 0000 140</t>
  </si>
  <si>
    <t>1 16 01070 01 0000 140</t>
  </si>
  <si>
    <t>1 16 01050 01 0000 140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</si>
  <si>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</si>
  <si>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</si>
  <si>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599</t>
  </si>
  <si>
    <t>округа Муром</t>
  </si>
  <si>
    <t>Код  классификации доходов бюджетов</t>
  </si>
  <si>
    <t>Наименование кода классификации доходов бюджетов</t>
  </si>
  <si>
    <t xml:space="preserve">Вида и подвида доходов бюджета </t>
  </si>
  <si>
    <t>Главного администратора  доходов бюджета</t>
  </si>
  <si>
    <t>Сумма на 2023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</si>
  <si>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</si>
  <si>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</si>
  <si>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</si>
  <si>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</si>
  <si>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</si>
  <si>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</si>
  <si>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</si>
  <si>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</si>
  <si>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</si>
  <si>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2 02 45303 04 0000 150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</si>
  <si>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</si>
  <si>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</si>
  <si>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2 02 15009 04 0000 150</t>
  </si>
  <si>
    <t xml:space="preserve">Дотации бюджетам на частичную компенсацию дополнительных расходов на повышение оплаты труда работников бюджетной сферы и иные цели
</t>
  </si>
  <si>
    <t>2 02 15009 00 0000 150</t>
  </si>
  <si>
    <t>2 02 29999 04 7192 150</t>
  </si>
  <si>
    <t>Прочие субсидии бюджетам городских округов (на развитие базовых и олимпийских видов спорта в муниципальном бюджетном учреждении «Спортивная школа олимпийского резерва им. А.А.Прокуророва)</t>
  </si>
  <si>
    <t>Субвенции бюджетам городских округов на  выполнение передаваемых  полномочий субъектов Российской Федерации ( на реализацию отдельных государственных полномочий по вопросам административного законодательства)</t>
  </si>
  <si>
    <t>Субвенции бюджетам городских округов  на выполнение передаваемых 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</si>
  <si>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</si>
  <si>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</si>
  <si>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</si>
  <si>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</si>
  <si>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</si>
  <si>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</si>
  <si>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2 02 29999 04 7246 150</t>
  </si>
  <si>
    <t>Прочие субсидии бюджетам городских округов (на осуществление дорожной деятельности в отношении автомобильных дорог общего пользования местного значения)</t>
  </si>
  <si>
    <t xml:space="preserve">2 02 30024 04 6196 150 </t>
  </si>
  <si>
    <t>Субвенции бюджетам городских округов  на выполнение передаваемых  полномочий субъектов РФ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</si>
  <si>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2 02 15009 04 5090 150</t>
  </si>
  <si>
    <t xml:space="preserve">2 02 15009 04 5091 150 </t>
  </si>
  <si>
    <t>588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</si>
  <si>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</si>
  <si>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</si>
  <si>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</si>
  <si>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</si>
  <si>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</si>
  <si>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</si>
  <si>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</si>
  <si>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</si>
  <si>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</si>
  <si>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</si>
  <si>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</si>
  <si>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на 2024 год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</si>
  <si>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</si>
  <si>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2 02 25304 04 0000 150
</t>
  </si>
  <si>
    <t xml:space="preserve">2 02 25497 04 0000 150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</si>
  <si>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</si>
  <si>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2 02 25081 04 0000 150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</si>
  <si>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</si>
  <si>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2 02 20299 04 0000 150
</t>
  </si>
  <si>
    <t xml:space="preserve">2 02 20302 04 0000 150
</t>
  </si>
  <si>
    <t xml:space="preserve">2 02 25243 04 0000 150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</si>
  <si>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</si>
  <si>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2 02 25555 04 0000 150
</t>
  </si>
  <si>
    <t xml:space="preserve"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(частичная компенсация дополнительных расходов местных бюджетов в связи с увеличением минимального размера оплаты труда)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</si>
  <si>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</si>
  <si>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</si>
  <si>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</si>
  <si>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</si>
  <si>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(в целях компенсации снижения дотации на выравнивание бюджетной обеспеченности муниципальных районов (городских округов)</t>
  </si>
  <si>
    <t>Субвенции бюджетам городских округов на выполнение передаваемых  полномочий субъектов Российской Федерации (по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пунктам))</t>
  </si>
  <si>
    <t>Приложение № 2</t>
  </si>
  <si>
    <t>1 14 13000 00 0000 000</t>
  </si>
  <si>
    <t xml:space="preserve">Доходы от приватизации имущества, находящегося в государственной и муниципальной собственности
</t>
  </si>
  <si>
    <t xml:space="preserve">1 14 13040 04 0000 410
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</si>
  <si>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
</t>
  </si>
  <si>
    <t>2 02 25753 04 0000 150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</si>
  <si>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</si>
  <si>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Сумма на 2025 год</t>
  </si>
  <si>
    <t>Объем поступлений доходов в бюджет округа Муром по кодам бюджетной классификации доходов бюджета на  2023 -2025года</t>
  </si>
  <si>
    <t xml:space="preserve">2 02 25466 04 0000 150
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</si>
  <si>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</si>
  <si>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 xml:space="preserve">2 02 25513 04 0000 150
</t>
  </si>
  <si>
    <t xml:space="preserve">Субсидии бюджетам городских округов на развитие сети учреждений культурно-досугового типа
</t>
  </si>
  <si>
    <t xml:space="preserve">Субвенции бюджетам городских округов на выполнение передаваемых  полномочий субъектов Российской Федерации  (на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
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</si>
  <si>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</si>
  <si>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</si>
  <si>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</si>
  <si>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</si>
  <si>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</si>
  <si>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</si>
  <si>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</si>
  <si>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1 16 01084 01 0000 140
</t>
  </si>
  <si>
    <t xml:space="preserve">2 02 30024 04 6048 150
</t>
  </si>
  <si>
    <t>2 02 29999 04 7220 150</t>
  </si>
  <si>
    <t xml:space="preserve">Прочие субсидии бюджетам городских округов (на финансовое обеспечение мероприятий по временному социально-бытовому обустройству людей, вынужденно покинувших территорию Украины и находящихся в пунктах временного размещения на территории Владимирской области)
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</si>
  <si>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</si>
  <si>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</si>
  <si>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</si>
  <si>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</si>
  <si>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</si>
  <si>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</si>
  <si>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767</t>
  </si>
  <si>
    <t>2 02 29999 04 7160 150</t>
  </si>
  <si>
    <t>Прочие субсидии бюджетам городских округов (на развитие физической культуры и спорта)</t>
  </si>
  <si>
    <t>2 02 29999 04 7170 150</t>
  </si>
  <si>
    <t>Прочие субсидии бюджетам городских округов (на реализацию программ спортивной подготовки, в соответствии с   требованиями федеральных стандартов спортивной подготовки)</t>
  </si>
  <si>
    <t>2 02 29999 04 7008 150</t>
  </si>
  <si>
    <t>Прочие субсидии  бюджетам городских округов (на софинансирование мероприятий по обеспечению территорий документацией для осуществления градостроительной деятельности)</t>
  </si>
  <si>
    <t>2 02 29999 04 7015 150</t>
  </si>
  <si>
    <t>Прочие субсидии бюджетам городских округов (на обеспечение равной доступности услуг транспорта общего пользования для отдельных категорий граждан в муниципальном сообщении)</t>
  </si>
  <si>
    <t>2 02 29999 04 7081 150</t>
  </si>
  <si>
    <t>Прочие субсидии бюджетам городских округов (на обеспечение жильем многодетных семей)</t>
  </si>
  <si>
    <t>2 02 29999 04 7013 150</t>
  </si>
  <si>
    <t>Прочие субсидии бюджетам городских округов (на замену устаревших светильников на новые энергоэффективные, монтаж  самонесущих изолированных проводов)</t>
  </si>
  <si>
    <t>2 02 29900 04 0000 150</t>
  </si>
  <si>
    <t>Субсидии бюджетам городских округов из местных бюджетов</t>
  </si>
  <si>
    <t>2 02 29900 04 8116 150</t>
  </si>
  <si>
    <t>Субсидии бюджетам городских округов из местных бюджетов (на компенсацию расходов по организации перевозки обучающихся, проживающих на территории Муромского района и обучающихся в общеобразовательных учреждениях  округа Муром)</t>
  </si>
  <si>
    <t>2 02 49999 04 0000 150</t>
  </si>
  <si>
    <t xml:space="preserve">Прочие межбюджетные трансферты, передаваемые бюджетам городских округов </t>
  </si>
  <si>
    <t>2 02 49999 04 8186 150</t>
  </si>
  <si>
    <t xml:space="preserve">Прочие межбюджетные трансферты, передаваемые бюджетам городских округов (на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
</t>
  </si>
  <si>
    <t>2 02 49999 04 8200 150</t>
  </si>
  <si>
    <t xml:space="preserve">Прочие межбюджетные трансферты, передаваемые бюджетам городских округов (на содержание объектов спортивной инфраструктуры муниципальной собственности для занятий физической культурой и спортом)
</t>
  </si>
  <si>
    <t xml:space="preserve"> 2 02 29999 04 7143 150</t>
  </si>
  <si>
    <t>Прочие субсидии бюджетам городских округов (на проведение мероприятий по созданию в образовательных организациях условий для получения детьми-инвалидами качественного образования)</t>
  </si>
  <si>
    <t xml:space="preserve">2 02 25299 04 0000 150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</si>
  <si>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</si>
  <si>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2 02 29999 04 7169 150</t>
  </si>
  <si>
    <t>Прочие субсидии бюджетам городских округов (на мероприятия по созданию и оборудованию кабинетов наркопрофилактики в образовательных организациях)</t>
  </si>
  <si>
    <t xml:space="preserve">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</si>
  <si>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</si>
  <si>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</si>
  <si>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</si>
  <si>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</si>
  <si>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</si>
  <si>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</si>
  <si>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</si>
  <si>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</si>
  <si>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</si>
  <si>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</si>
  <si>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</si>
  <si>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 xml:space="preserve"> 2 19 45303 04 0000 150</t>
  </si>
  <si>
    <t>Субсидии бюджетам городских округов на поддержку отрасли культуры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</si>
  <si>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</si>
  <si>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</si>
  <si>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Прочие субсидии бюджетам городских округов (на обеспечение профилактики детского дорожно-транспортного травматизма в рамках реализации регионального проекта "Безопасность дорожного движения") </t>
  </si>
  <si>
    <t xml:space="preserve"> 2 02 29999 04 7136 150</t>
  </si>
  <si>
    <t>Прочие субсидии бюджетам городских округов (на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несовершеннолетних)</t>
  </si>
  <si>
    <t>2 02 29999 04 7168 150</t>
  </si>
  <si>
    <t>от 17.03.2023 № 500</t>
  </si>
  <si>
    <t xml:space="preserve">2 02 25519 04 0000 150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</si>
</sst>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00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"/>
    <numFmt numFmtId="171" formatCode="#,##0_р_."/>
    <numFmt numFmtId="172" formatCode="#,##0.000000_р_."/>
    <numFmt numFmtId="173" formatCode="#,##0.0000000_р_.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\.mm\.yyyy"/>
    <numFmt numFmtId="184" formatCode="#,##0.00_ ;\-#,##0.00"/>
    <numFmt numFmtId="185" formatCode="#,##0.000"/>
    <numFmt numFmtId="186" formatCode="#,##0.00000"/>
    <numFmt numFmtId="187" formatCode="#,##0.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4" fillId="0" borderId="1">
      <alignment horizontal="left"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6" fillId="0" borderId="2">
      <alignment horizontal="left" wrapText="1" indent="2"/>
      <protection/>
    </xf>
    <xf numFmtId="49" fontId="46" fillId="0" borderId="0">
      <alignment wrapText="1"/>
      <protection/>
    </xf>
    <xf numFmtId="49" fontId="46" fillId="0" borderId="3">
      <alignment horizontal="left"/>
      <protection/>
    </xf>
    <xf numFmtId="0" fontId="46" fillId="0" borderId="4">
      <alignment horizontal="center" vertical="center" shrinkToFit="1"/>
      <protection/>
    </xf>
    <xf numFmtId="0" fontId="46" fillId="0" borderId="5">
      <alignment horizontal="center" vertical="center" shrinkToFit="1"/>
      <protection/>
    </xf>
    <xf numFmtId="49" fontId="46" fillId="0" borderId="0">
      <alignment horizontal="center"/>
      <protection/>
    </xf>
    <xf numFmtId="0" fontId="46" fillId="0" borderId="3">
      <alignment horizontal="center" shrinkToFit="1"/>
      <protection/>
    </xf>
    <xf numFmtId="49" fontId="46" fillId="0" borderId="6">
      <alignment horizontal="center" vertical="center"/>
      <protection/>
    </xf>
    <xf numFmtId="49" fontId="46" fillId="0" borderId="1">
      <alignment horizontal="center" vertical="center"/>
      <protection/>
    </xf>
    <xf numFmtId="49" fontId="46" fillId="0" borderId="3">
      <alignment horizontal="center" vertical="center" shrinkToFit="1"/>
      <protection/>
    </xf>
    <xf numFmtId="184" fontId="46" fillId="0" borderId="1">
      <alignment horizontal="right" vertical="center" shrinkToFit="1"/>
      <protection/>
    </xf>
    <xf numFmtId="4" fontId="46" fillId="0" borderId="1">
      <alignment horizontal="right" shrinkToFit="1"/>
      <protection/>
    </xf>
    <xf numFmtId="49" fontId="47" fillId="0" borderId="0">
      <alignment/>
      <protection/>
    </xf>
    <xf numFmtId="49" fontId="44" fillId="0" borderId="3">
      <alignment shrinkToFit="1"/>
      <protection/>
    </xf>
    <xf numFmtId="49" fontId="46" fillId="0" borderId="3">
      <alignment horizontal="right"/>
      <protection/>
    </xf>
    <xf numFmtId="184" fontId="46" fillId="0" borderId="7">
      <alignment horizontal="right" vertical="center" shrinkToFit="1"/>
      <protection/>
    </xf>
    <xf numFmtId="4" fontId="46" fillId="0" borderId="7">
      <alignment horizontal="right" shrinkToFit="1"/>
      <protection/>
    </xf>
    <xf numFmtId="0" fontId="48" fillId="0" borderId="7">
      <alignment wrapText="1"/>
      <protection/>
    </xf>
    <xf numFmtId="0" fontId="48" fillId="0" borderId="7">
      <alignment/>
      <protection/>
    </xf>
    <xf numFmtId="49" fontId="46" fillId="0" borderId="7">
      <alignment horizontal="center" shrinkToFit="1"/>
      <protection/>
    </xf>
    <xf numFmtId="49" fontId="46" fillId="0" borderId="1">
      <alignment horizontal="center" vertical="center" shrinkToFit="1"/>
      <protection/>
    </xf>
    <xf numFmtId="0" fontId="44" fillId="0" borderId="8">
      <alignment horizontal="left"/>
      <protection/>
    </xf>
    <xf numFmtId="0" fontId="49" fillId="0" borderId="0">
      <alignment horizontal="center"/>
      <protection/>
    </xf>
    <xf numFmtId="0" fontId="44" fillId="0" borderId="0">
      <alignment horizontal="left"/>
      <protection/>
    </xf>
    <xf numFmtId="49" fontId="46" fillId="0" borderId="0">
      <alignment horizontal="left"/>
      <protection/>
    </xf>
    <xf numFmtId="0" fontId="44" fillId="0" borderId="3">
      <alignment/>
      <protection/>
    </xf>
    <xf numFmtId="0" fontId="44" fillId="0" borderId="8">
      <alignment/>
      <protection/>
    </xf>
    <xf numFmtId="0" fontId="44" fillId="0" borderId="9">
      <alignment horizontal="left"/>
      <protection/>
    </xf>
    <xf numFmtId="0" fontId="44" fillId="0" borderId="0">
      <alignment horizontal="center"/>
      <protection/>
    </xf>
    <xf numFmtId="0" fontId="46" fillId="0" borderId="0">
      <alignment horizontal="center"/>
      <protection/>
    </xf>
    <xf numFmtId="0" fontId="46" fillId="0" borderId="3">
      <alignment horizontal="center" wrapText="1"/>
      <protection/>
    </xf>
    <xf numFmtId="0" fontId="49" fillId="0" borderId="8">
      <alignment horizontal="center"/>
      <protection/>
    </xf>
    <xf numFmtId="0" fontId="47" fillId="0" borderId="0">
      <alignment horizontal="left"/>
      <protection/>
    </xf>
    <xf numFmtId="0" fontId="46" fillId="0" borderId="9">
      <alignment/>
      <protection/>
    </xf>
    <xf numFmtId="0" fontId="49" fillId="0" borderId="0">
      <alignment/>
      <protection/>
    </xf>
    <xf numFmtId="49" fontId="44" fillId="0" borderId="0">
      <alignment/>
      <protection/>
    </xf>
    <xf numFmtId="49" fontId="44" fillId="0" borderId="9">
      <alignment/>
      <protection/>
    </xf>
    <xf numFmtId="49" fontId="49" fillId="0" borderId="0">
      <alignment/>
      <protection/>
    </xf>
    <xf numFmtId="0" fontId="44" fillId="0" borderId="1">
      <alignment horizontal="left"/>
      <protection/>
    </xf>
    <xf numFmtId="0" fontId="50" fillId="2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 horizontal="left"/>
      <protection/>
    </xf>
    <xf numFmtId="0" fontId="46" fillId="0" borderId="1">
      <alignment horizontal="center" vertical="top" wrapText="1"/>
      <protection/>
    </xf>
    <xf numFmtId="0" fontId="46" fillId="0" borderId="1">
      <alignment horizontal="center" vertical="center"/>
      <protection/>
    </xf>
    <xf numFmtId="0" fontId="46" fillId="0" borderId="10">
      <alignment horizontal="left" wrapText="1"/>
      <protection/>
    </xf>
    <xf numFmtId="0" fontId="46" fillId="0" borderId="2">
      <alignment horizontal="left" wrapText="1"/>
      <protection/>
    </xf>
    <xf numFmtId="0" fontId="46" fillId="0" borderId="11">
      <alignment horizontal="left" wrapText="1" indent="2"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8">
      <alignment horizontal="left"/>
      <protection/>
    </xf>
    <xf numFmtId="0" fontId="46" fillId="0" borderId="12">
      <alignment horizontal="center" vertical="center"/>
      <protection/>
    </xf>
    <xf numFmtId="49" fontId="46" fillId="0" borderId="4">
      <alignment horizontal="center" wrapText="1"/>
      <protection/>
    </xf>
    <xf numFmtId="49" fontId="46" fillId="0" borderId="13">
      <alignment horizontal="center" shrinkToFit="1"/>
      <protection/>
    </xf>
    <xf numFmtId="49" fontId="46" fillId="0" borderId="14">
      <alignment horizontal="center" shrinkToFit="1"/>
      <protection/>
    </xf>
    <xf numFmtId="0" fontId="50" fillId="0" borderId="0">
      <alignment/>
      <protection/>
    </xf>
    <xf numFmtId="0" fontId="52" fillId="0" borderId="0">
      <alignment/>
      <protection/>
    </xf>
    <xf numFmtId="49" fontId="46" fillId="0" borderId="6">
      <alignment horizontal="center"/>
      <protection/>
    </xf>
    <xf numFmtId="49" fontId="46" fillId="0" borderId="15">
      <alignment horizontal="center"/>
      <protection/>
    </xf>
    <xf numFmtId="49" fontId="46" fillId="0" borderId="16">
      <alignment horizontal="center"/>
      <protection/>
    </xf>
    <xf numFmtId="49" fontId="46" fillId="0" borderId="0">
      <alignment/>
      <protection/>
    </xf>
    <xf numFmtId="0" fontId="46" fillId="0" borderId="3">
      <alignment horizontal="left" wrapText="1"/>
      <protection/>
    </xf>
    <xf numFmtId="0" fontId="46" fillId="0" borderId="17">
      <alignment horizontal="left" wrapText="1"/>
      <protection/>
    </xf>
    <xf numFmtId="49" fontId="46" fillId="0" borderId="8">
      <alignment/>
      <protection/>
    </xf>
    <xf numFmtId="49" fontId="46" fillId="0" borderId="1">
      <alignment horizontal="center" vertical="top" wrapText="1"/>
      <protection/>
    </xf>
    <xf numFmtId="49" fontId="46" fillId="0" borderId="12">
      <alignment horizontal="center" vertical="center"/>
      <protection/>
    </xf>
    <xf numFmtId="4" fontId="46" fillId="0" borderId="6">
      <alignment horizontal="right" shrinkToFit="1"/>
      <protection/>
    </xf>
    <xf numFmtId="4" fontId="46" fillId="0" borderId="15">
      <alignment horizontal="right" shrinkToFit="1"/>
      <protection/>
    </xf>
    <xf numFmtId="4" fontId="46" fillId="0" borderId="16">
      <alignment horizontal="right" shrinkToFit="1"/>
      <protection/>
    </xf>
    <xf numFmtId="0" fontId="51" fillId="0" borderId="0">
      <alignment horizontal="center"/>
      <protection/>
    </xf>
    <xf numFmtId="0" fontId="52" fillId="0" borderId="18">
      <alignment/>
      <protection/>
    </xf>
    <xf numFmtId="0" fontId="46" fillId="0" borderId="19">
      <alignment horizontal="right"/>
      <protection/>
    </xf>
    <xf numFmtId="49" fontId="46" fillId="0" borderId="19">
      <alignment horizontal="right" vertical="center"/>
      <protection/>
    </xf>
    <xf numFmtId="49" fontId="46" fillId="0" borderId="19">
      <alignment horizontal="right"/>
      <protection/>
    </xf>
    <xf numFmtId="49" fontId="46" fillId="0" borderId="19">
      <alignment/>
      <protection/>
    </xf>
    <xf numFmtId="0" fontId="46" fillId="0" borderId="3">
      <alignment horizontal="center"/>
      <protection/>
    </xf>
    <xf numFmtId="0" fontId="46" fillId="0" borderId="12">
      <alignment horizontal="center"/>
      <protection/>
    </xf>
    <xf numFmtId="49" fontId="46" fillId="0" borderId="20">
      <alignment horizontal="center"/>
      <protection/>
    </xf>
    <xf numFmtId="183" fontId="46" fillId="0" borderId="21">
      <alignment horizontal="center"/>
      <protection/>
    </xf>
    <xf numFmtId="49" fontId="46" fillId="0" borderId="21">
      <alignment horizontal="center" vertical="center"/>
      <protection/>
    </xf>
    <xf numFmtId="49" fontId="46" fillId="0" borderId="21">
      <alignment horizontal="center"/>
      <protection/>
    </xf>
    <xf numFmtId="49" fontId="46" fillId="0" borderId="22">
      <alignment horizontal="center"/>
      <protection/>
    </xf>
    <xf numFmtId="0" fontId="51" fillId="0" borderId="3">
      <alignment horizontal="center"/>
      <protection/>
    </xf>
    <xf numFmtId="0" fontId="53" fillId="0" borderId="0">
      <alignment horizontal="right"/>
      <protection/>
    </xf>
    <xf numFmtId="0" fontId="53" fillId="0" borderId="23">
      <alignment horizontal="right"/>
      <protection/>
    </xf>
    <xf numFmtId="0" fontId="53" fillId="0" borderId="24">
      <alignment horizontal="right"/>
      <protection/>
    </xf>
    <xf numFmtId="0" fontId="44" fillId="0" borderId="25">
      <alignment/>
      <protection/>
    </xf>
    <xf numFmtId="0" fontId="44" fillId="0" borderId="23">
      <alignment/>
      <protection/>
    </xf>
    <xf numFmtId="0" fontId="46" fillId="0" borderId="26">
      <alignment horizontal="left" wrapText="1"/>
      <protection/>
    </xf>
    <xf numFmtId="0" fontId="46" fillId="0" borderId="7">
      <alignment horizontal="left" wrapText="1"/>
      <protection/>
    </xf>
    <xf numFmtId="0" fontId="45" fillId="0" borderId="8">
      <alignment/>
      <protection/>
    </xf>
    <xf numFmtId="0" fontId="46" fillId="0" borderId="4">
      <alignment horizontal="center" shrinkToFit="1"/>
      <protection/>
    </xf>
    <xf numFmtId="0" fontId="46" fillId="0" borderId="13">
      <alignment horizontal="center" shrinkToFit="1"/>
      <protection/>
    </xf>
    <xf numFmtId="49" fontId="46" fillId="0" borderId="14">
      <alignment horizontal="center" wrapText="1"/>
      <protection/>
    </xf>
    <xf numFmtId="49" fontId="46" fillId="0" borderId="27">
      <alignment horizontal="center" shrinkToFit="1"/>
      <protection/>
    </xf>
    <xf numFmtId="0" fontId="45" fillId="0" borderId="9">
      <alignment/>
      <protection/>
    </xf>
    <xf numFmtId="0" fontId="46" fillId="0" borderId="12">
      <alignment horizontal="center" vertical="center" shrinkToFit="1"/>
      <protection/>
    </xf>
    <xf numFmtId="49" fontId="46" fillId="0" borderId="16">
      <alignment horizontal="center" wrapText="1"/>
      <protection/>
    </xf>
    <xf numFmtId="49" fontId="46" fillId="0" borderId="28">
      <alignment horizontal="center"/>
      <protection/>
    </xf>
    <xf numFmtId="49" fontId="46" fillId="0" borderId="12">
      <alignment horizontal="center" vertical="center" shrinkToFit="1"/>
      <protection/>
    </xf>
    <xf numFmtId="184" fontId="46" fillId="0" borderId="15">
      <alignment horizontal="right" shrinkToFit="1"/>
      <protection/>
    </xf>
    <xf numFmtId="4" fontId="46" fillId="0" borderId="16">
      <alignment horizontal="right" wrapText="1"/>
      <protection/>
    </xf>
    <xf numFmtId="4" fontId="46" fillId="0" borderId="28">
      <alignment horizontal="right" shrinkToFit="1"/>
      <protection/>
    </xf>
    <xf numFmtId="49" fontId="46" fillId="0" borderId="0">
      <alignment horizontal="right"/>
      <protection/>
    </xf>
    <xf numFmtId="4" fontId="46" fillId="0" borderId="29">
      <alignment horizontal="right" shrinkToFit="1"/>
      <protection/>
    </xf>
    <xf numFmtId="184" fontId="46" fillId="0" borderId="30">
      <alignment horizontal="right" shrinkToFit="1"/>
      <protection/>
    </xf>
    <xf numFmtId="4" fontId="46" fillId="0" borderId="11">
      <alignment horizontal="right" wrapText="1"/>
      <protection/>
    </xf>
    <xf numFmtId="49" fontId="46" fillId="0" borderId="31">
      <alignment horizontal="center"/>
      <protection/>
    </xf>
    <xf numFmtId="0" fontId="51" fillId="0" borderId="23">
      <alignment horizontal="center"/>
      <protection/>
    </xf>
    <xf numFmtId="49" fontId="44" fillId="0" borderId="23">
      <alignment/>
      <protection/>
    </xf>
    <xf numFmtId="49" fontId="44" fillId="0" borderId="24">
      <alignment/>
      <protection/>
    </xf>
    <xf numFmtId="0" fontId="44" fillId="0" borderId="24">
      <alignment wrapText="1"/>
      <protection/>
    </xf>
    <xf numFmtId="0" fontId="44" fillId="0" borderId="24">
      <alignment/>
      <protection/>
    </xf>
    <xf numFmtId="0" fontId="46" fillId="0" borderId="0">
      <alignment wrapText="1"/>
      <protection/>
    </xf>
    <xf numFmtId="0" fontId="46" fillId="0" borderId="3">
      <alignment horizontal="left"/>
      <protection/>
    </xf>
    <xf numFmtId="0" fontId="46" fillId="0" borderId="10">
      <alignment horizontal="left" wrapText="1" indent="2"/>
      <protection/>
    </xf>
    <xf numFmtId="0" fontId="46" fillId="0" borderId="32">
      <alignment horizontal="left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4" fillId="27" borderId="33" applyNumberFormat="0" applyAlignment="0" applyProtection="0"/>
    <xf numFmtId="0" fontId="55" fillId="28" borderId="34" applyNumberFormat="0" applyAlignment="0" applyProtection="0"/>
    <xf numFmtId="0" fontId="56" fillId="28" borderId="33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8" applyNumberFormat="0" applyFill="0" applyAlignment="0" applyProtection="0"/>
    <xf numFmtId="0" fontId="62" fillId="29" borderId="39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8" fillId="0" borderId="41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left" vertical="top" wrapText="1"/>
    </xf>
    <xf numFmtId="0" fontId="11" fillId="34" borderId="43" xfId="183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horizontal="center" vertical="top" wrapText="1"/>
    </xf>
    <xf numFmtId="0" fontId="71" fillId="34" borderId="44" xfId="0" applyFont="1" applyFill="1" applyBorder="1" applyAlignment="1">
      <alignment horizontal="center" vertical="top" wrapText="1"/>
    </xf>
    <xf numFmtId="0" fontId="72" fillId="34" borderId="45" xfId="0" applyFont="1" applyFill="1" applyBorder="1" applyAlignment="1">
      <alignment horizontal="center" vertical="top"/>
    </xf>
    <xf numFmtId="0" fontId="72" fillId="34" borderId="43" xfId="0" applyFont="1" applyFill="1" applyBorder="1" applyAlignment="1">
      <alignment horizontal="left" vertical="top" wrapText="1"/>
    </xf>
    <xf numFmtId="0" fontId="71" fillId="34" borderId="44" xfId="0" applyFont="1" applyFill="1" applyBorder="1" applyAlignment="1">
      <alignment horizontal="left" vertical="top" wrapText="1"/>
    </xf>
    <xf numFmtId="0" fontId="11" fillId="34" borderId="43" xfId="0" applyFont="1" applyFill="1" applyBorder="1" applyAlignment="1">
      <alignment horizontal="center" vertical="top" wrapText="1"/>
    </xf>
    <xf numFmtId="0" fontId="11" fillId="34" borderId="43" xfId="0" applyFont="1" applyFill="1" applyBorder="1" applyAlignment="1">
      <alignment horizontal="left" vertical="top" wrapText="1"/>
    </xf>
    <xf numFmtId="0" fontId="11" fillId="34" borderId="43" xfId="182" applyFont="1" applyFill="1" applyBorder="1" applyAlignment="1">
      <alignment horizontal="center" vertical="top" wrapText="1"/>
      <protection/>
    </xf>
    <xf numFmtId="0" fontId="11" fillId="34" borderId="43" xfId="182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center" vertical="top" wrapText="1"/>
    </xf>
    <xf numFmtId="0" fontId="3" fillId="34" borderId="43" xfId="0" applyNumberFormat="1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left" vertical="top" wrapText="1"/>
    </xf>
    <xf numFmtId="0" fontId="71" fillId="34" borderId="43" xfId="0" applyNumberFormat="1" applyFont="1" applyFill="1" applyBorder="1" applyAlignment="1">
      <alignment horizontal="left" vertical="top" wrapText="1"/>
    </xf>
    <xf numFmtId="0" fontId="73" fillId="34" borderId="43" xfId="0" applyFont="1" applyFill="1" applyBorder="1" applyAlignment="1">
      <alignment horizontal="center" vertical="top" wrapText="1"/>
    </xf>
    <xf numFmtId="0" fontId="73" fillId="34" borderId="43" xfId="0" applyNumberFormat="1" applyFont="1" applyFill="1" applyBorder="1" applyAlignment="1">
      <alignment horizontal="left" vertical="top" wrapText="1"/>
    </xf>
    <xf numFmtId="0" fontId="8" fillId="34" borderId="43" xfId="0" applyNumberFormat="1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/>
    </xf>
    <xf numFmtId="165" fontId="11" fillId="34" borderId="43" xfId="0" applyNumberFormat="1" applyFont="1" applyFill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44" xfId="0" applyFont="1" applyFill="1" applyBorder="1" applyAlignment="1">
      <alignment horizontal="left" vertical="top" wrapText="1"/>
    </xf>
    <xf numFmtId="49" fontId="11" fillId="34" borderId="43" xfId="0" applyNumberFormat="1" applyFont="1" applyFill="1" applyBorder="1" applyAlignment="1">
      <alignment horizontal="center" vertical="top"/>
    </xf>
    <xf numFmtId="0" fontId="11" fillId="34" borderId="43" xfId="179" applyFont="1" applyFill="1" applyBorder="1" applyAlignment="1">
      <alignment horizontal="left" vertical="top" wrapText="1"/>
      <protection/>
    </xf>
    <xf numFmtId="49" fontId="7" fillId="34" borderId="46" xfId="0" applyNumberFormat="1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center" vertical="top" wrapText="1"/>
    </xf>
    <xf numFmtId="49" fontId="8" fillId="34" borderId="46" xfId="0" applyNumberFormat="1" applyFont="1" applyFill="1" applyBorder="1" applyAlignment="1">
      <alignment horizontal="center" vertical="top" wrapText="1"/>
    </xf>
    <xf numFmtId="0" fontId="3" fillId="34" borderId="45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71" fillId="34" borderId="43" xfId="0" applyFont="1" applyFill="1" applyBorder="1" applyAlignment="1">
      <alignment horizontal="left" vertical="top" wrapText="1"/>
    </xf>
    <xf numFmtId="0" fontId="2" fillId="34" borderId="43" xfId="179" applyFont="1" applyFill="1" applyBorder="1" applyAlignment="1">
      <alignment horizontal="left" vertical="top" wrapText="1"/>
      <protection/>
    </xf>
    <xf numFmtId="0" fontId="71" fillId="34" borderId="43" xfId="0" applyFont="1" applyFill="1" applyBorder="1" applyAlignment="1">
      <alignment horizontal="center" vertical="top" wrapText="1"/>
    </xf>
    <xf numFmtId="0" fontId="2" fillId="34" borderId="43" xfId="179" applyFont="1" applyFill="1" applyBorder="1" applyAlignment="1">
      <alignment horizontal="center" vertical="top" wrapText="1"/>
      <protection/>
    </xf>
    <xf numFmtId="0" fontId="3" fillId="34" borderId="43" xfId="0" applyFont="1" applyFill="1" applyBorder="1" applyAlignment="1">
      <alignment horizontal="center" vertical="top" wrapText="1"/>
    </xf>
    <xf numFmtId="0" fontId="3" fillId="34" borderId="43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center" vertical="top" wrapText="1"/>
    </xf>
    <xf numFmtId="0" fontId="72" fillId="34" borderId="45" xfId="0" applyFont="1" applyFill="1" applyBorder="1" applyAlignment="1">
      <alignment horizontal="left" vertical="top" wrapText="1"/>
    </xf>
    <xf numFmtId="0" fontId="72" fillId="34" borderId="43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left" vertical="top" wrapText="1"/>
    </xf>
    <xf numFmtId="165" fontId="11" fillId="34" borderId="43" xfId="0" applyNumberFormat="1" applyFont="1" applyFill="1" applyBorder="1" applyAlignment="1">
      <alignment horizontal="center" vertical="top" wrapText="1"/>
    </xf>
    <xf numFmtId="165" fontId="6" fillId="34" borderId="47" xfId="0" applyNumberFormat="1" applyFont="1" applyFill="1" applyBorder="1" applyAlignment="1">
      <alignment horizontal="center" vertical="top" wrapText="1"/>
    </xf>
    <xf numFmtId="0" fontId="71" fillId="34" borderId="45" xfId="0" applyFont="1" applyFill="1" applyBorder="1" applyAlignment="1">
      <alignment horizontal="center" vertical="top" wrapText="1"/>
    </xf>
    <xf numFmtId="0" fontId="71" fillId="34" borderId="45" xfId="0" applyNumberFormat="1" applyFont="1" applyFill="1" applyBorder="1" applyAlignment="1">
      <alignment horizontal="left" vertical="top" wrapText="1"/>
    </xf>
    <xf numFmtId="0" fontId="8" fillId="34" borderId="44" xfId="0" applyNumberFormat="1" applyFont="1" applyFill="1" applyBorder="1" applyAlignment="1">
      <alignment horizontal="left" vertical="top" wrapText="1"/>
    </xf>
    <xf numFmtId="0" fontId="2" fillId="34" borderId="43" xfId="179" applyNumberFormat="1" applyFont="1" applyFill="1" applyBorder="1" applyAlignment="1">
      <alignment horizontal="left" vertical="top" wrapText="1"/>
      <protection/>
    </xf>
    <xf numFmtId="0" fontId="11" fillId="34" borderId="43" xfId="0" applyNumberFormat="1" applyFont="1" applyFill="1" applyBorder="1" applyAlignment="1">
      <alignment horizontal="left" vertical="top" wrapText="1"/>
    </xf>
    <xf numFmtId="49" fontId="8" fillId="34" borderId="48" xfId="0" applyNumberFormat="1" applyFont="1" applyFill="1" applyBorder="1" applyAlignment="1">
      <alignment horizontal="center" vertical="top" wrapText="1"/>
    </xf>
    <xf numFmtId="165" fontId="2" fillId="34" borderId="48" xfId="179" applyNumberFormat="1" applyFont="1" applyFill="1" applyBorder="1" applyAlignment="1">
      <alignment horizontal="center" vertical="top"/>
      <protection/>
    </xf>
    <xf numFmtId="0" fontId="14" fillId="34" borderId="49" xfId="0" applyFont="1" applyFill="1" applyBorder="1" applyAlignment="1">
      <alignment horizontal="center" vertical="top" wrapText="1"/>
    </xf>
    <xf numFmtId="0" fontId="6" fillId="34" borderId="49" xfId="0" applyFont="1" applyFill="1" applyBorder="1" applyAlignment="1">
      <alignment horizontal="left" vertical="top" wrapText="1"/>
    </xf>
    <xf numFmtId="0" fontId="14" fillId="34" borderId="50" xfId="0" applyFont="1" applyFill="1" applyBorder="1" applyAlignment="1">
      <alignment horizontal="left" vertical="top" wrapText="1"/>
    </xf>
    <xf numFmtId="49" fontId="7" fillId="34" borderId="50" xfId="0" applyNumberFormat="1" applyFont="1" applyFill="1" applyBorder="1" applyAlignment="1">
      <alignment horizontal="center" vertical="top" wrapText="1"/>
    </xf>
    <xf numFmtId="0" fontId="7" fillId="34" borderId="49" xfId="0" applyFont="1" applyFill="1" applyBorder="1" applyAlignment="1">
      <alignment horizontal="left" vertical="top" wrapText="1"/>
    </xf>
    <xf numFmtId="0" fontId="72" fillId="34" borderId="45" xfId="0" applyFont="1" applyFill="1" applyBorder="1" applyAlignment="1">
      <alignment horizontal="center" vertical="top" wrapText="1"/>
    </xf>
    <xf numFmtId="49" fontId="3" fillId="34" borderId="46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right" vertical="top" wrapText="1"/>
    </xf>
    <xf numFmtId="0" fontId="9" fillId="34" borderId="44" xfId="0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left" vertical="top" wrapText="1"/>
    </xf>
    <xf numFmtId="49" fontId="3" fillId="34" borderId="51" xfId="0" applyNumberFormat="1" applyFont="1" applyFill="1" applyBorder="1" applyAlignment="1">
      <alignment horizontal="center" vertical="top" wrapText="1"/>
    </xf>
    <xf numFmtId="49" fontId="3" fillId="34" borderId="48" xfId="0" applyNumberFormat="1" applyFont="1" applyFill="1" applyBorder="1" applyAlignment="1">
      <alignment horizontal="center" vertical="top" wrapText="1"/>
    </xf>
    <xf numFmtId="49" fontId="3" fillId="34" borderId="52" xfId="0" applyNumberFormat="1" applyFont="1" applyFill="1" applyBorder="1" applyAlignment="1">
      <alignment horizontal="center" vertical="top" wrapText="1"/>
    </xf>
    <xf numFmtId="49" fontId="8" fillId="34" borderId="51" xfId="0" applyNumberFormat="1" applyFont="1" applyFill="1" applyBorder="1" applyAlignment="1">
      <alignment horizontal="center" vertical="top" wrapText="1"/>
    </xf>
    <xf numFmtId="49" fontId="10" fillId="34" borderId="48" xfId="0" applyNumberFormat="1" applyFont="1" applyFill="1" applyBorder="1" applyAlignment="1">
      <alignment horizontal="center" vertical="top" wrapText="1"/>
    </xf>
    <xf numFmtId="49" fontId="10" fillId="34" borderId="52" xfId="0" applyNumberFormat="1" applyFont="1" applyFill="1" applyBorder="1" applyAlignment="1">
      <alignment horizontal="center" vertical="top" wrapText="1"/>
    </xf>
    <xf numFmtId="165" fontId="2" fillId="34" borderId="48" xfId="179" applyNumberFormat="1" applyFont="1" applyFill="1" applyBorder="1" applyAlignment="1">
      <alignment horizontal="center" vertical="top" wrapText="1"/>
      <protection/>
    </xf>
    <xf numFmtId="0" fontId="71" fillId="34" borderId="48" xfId="0" applyFont="1" applyFill="1" applyBorder="1" applyAlignment="1">
      <alignment horizontal="center" vertical="top"/>
    </xf>
    <xf numFmtId="165" fontId="2" fillId="34" borderId="48" xfId="0" applyNumberFormat="1" applyFont="1" applyFill="1" applyBorder="1" applyAlignment="1">
      <alignment horizontal="center" vertical="top" wrapText="1"/>
    </xf>
    <xf numFmtId="165" fontId="11" fillId="34" borderId="48" xfId="0" applyNumberFormat="1" applyFont="1" applyFill="1" applyBorder="1" applyAlignment="1">
      <alignment horizontal="center" vertical="top" wrapText="1"/>
    </xf>
    <xf numFmtId="165" fontId="11" fillId="34" borderId="48" xfId="0" applyNumberFormat="1" applyFont="1" applyFill="1" applyBorder="1" applyAlignment="1">
      <alignment horizontal="center" vertical="top"/>
    </xf>
    <xf numFmtId="49" fontId="11" fillId="34" borderId="48" xfId="0" applyNumberFormat="1" applyFont="1" applyFill="1" applyBorder="1" applyAlignment="1">
      <alignment horizontal="center" vertical="top" wrapText="1"/>
    </xf>
    <xf numFmtId="165" fontId="11" fillId="34" borderId="52" xfId="0" applyNumberFormat="1" applyFont="1" applyFill="1" applyBorder="1" applyAlignment="1">
      <alignment horizontal="center" vertical="top" wrapText="1"/>
    </xf>
    <xf numFmtId="49" fontId="3" fillId="34" borderId="53" xfId="0" applyNumberFormat="1" applyFont="1" applyFill="1" applyBorder="1" applyAlignment="1">
      <alignment horizontal="center" vertical="top" wrapText="1"/>
    </xf>
    <xf numFmtId="0" fontId="71" fillId="34" borderId="54" xfId="0" applyFont="1" applyFill="1" applyBorder="1" applyAlignment="1">
      <alignment horizontal="center" vertical="top" wrapText="1"/>
    </xf>
    <xf numFmtId="0" fontId="71" fillId="34" borderId="54" xfId="0" applyNumberFormat="1" applyFont="1" applyFill="1" applyBorder="1" applyAlignment="1">
      <alignment horizontal="left" vertical="top" wrapText="1"/>
    </xf>
    <xf numFmtId="0" fontId="6" fillId="34" borderId="55" xfId="0" applyFont="1" applyFill="1" applyBorder="1" applyAlignment="1">
      <alignment horizontal="center" vertical="top" wrapText="1"/>
    </xf>
    <xf numFmtId="165" fontId="11" fillId="34" borderId="51" xfId="0" applyNumberFormat="1" applyFont="1" applyFill="1" applyBorder="1" applyAlignment="1">
      <alignment horizontal="center" vertical="top" wrapText="1"/>
    </xf>
    <xf numFmtId="0" fontId="72" fillId="34" borderId="43" xfId="0" applyFont="1" applyFill="1" applyBorder="1" applyAlignment="1">
      <alignment horizontal="center" vertical="top"/>
    </xf>
    <xf numFmtId="49" fontId="9" fillId="34" borderId="46" xfId="0" applyNumberFormat="1" applyFont="1" applyFill="1" applyBorder="1" applyAlignment="1">
      <alignment horizontal="center" vertical="top" wrapText="1"/>
    </xf>
    <xf numFmtId="49" fontId="74" fillId="34" borderId="42" xfId="99" applyFont="1" applyFill="1" applyBorder="1" applyAlignment="1" applyProtection="1">
      <alignment horizontal="center" vertical="top"/>
      <protection/>
    </xf>
    <xf numFmtId="0" fontId="74" fillId="34" borderId="42" xfId="87" applyNumberFormat="1" applyFont="1" applyFill="1" applyBorder="1" applyAlignment="1" applyProtection="1">
      <alignment horizontal="left" vertical="top" wrapText="1"/>
      <protection/>
    </xf>
    <xf numFmtId="49" fontId="2" fillId="34" borderId="43" xfId="0" applyNumberFormat="1" applyFont="1" applyFill="1" applyBorder="1" applyAlignment="1">
      <alignment horizontal="center" vertical="top" wrapText="1"/>
    </xf>
    <xf numFmtId="49" fontId="75" fillId="34" borderId="43" xfId="99" applyFont="1" applyFill="1" applyBorder="1" applyAlignment="1" applyProtection="1">
      <alignment horizontal="center" vertical="top"/>
      <protection/>
    </xf>
    <xf numFmtId="0" fontId="75" fillId="34" borderId="43" xfId="87" applyNumberFormat="1" applyFont="1" applyFill="1" applyBorder="1" applyAlignment="1" applyProtection="1">
      <alignment horizontal="left" vertical="top" wrapText="1"/>
      <protection/>
    </xf>
    <xf numFmtId="49" fontId="9" fillId="34" borderId="44" xfId="0" applyNumberFormat="1" applyFont="1" applyFill="1" applyBorder="1" applyAlignment="1">
      <alignment horizontal="center" vertical="top" wrapText="1"/>
    </xf>
    <xf numFmtId="49" fontId="74" fillId="34" borderId="44" xfId="99" applyFont="1" applyFill="1" applyBorder="1" applyAlignment="1" applyProtection="1">
      <alignment horizontal="center" vertical="top"/>
      <protection/>
    </xf>
    <xf numFmtId="0" fontId="74" fillId="34" borderId="44" xfId="87" applyNumberFormat="1" applyFont="1" applyFill="1" applyBorder="1" applyAlignment="1" applyProtection="1">
      <alignment horizontal="left" vertical="top" wrapText="1"/>
      <protection/>
    </xf>
    <xf numFmtId="0" fontId="72" fillId="34" borderId="43" xfId="0" applyFont="1" applyFill="1" applyBorder="1" applyAlignment="1">
      <alignment vertical="top" wrapText="1"/>
    </xf>
    <xf numFmtId="0" fontId="11" fillId="34" borderId="43" xfId="191" applyFont="1" applyFill="1" applyBorder="1" applyAlignment="1">
      <alignment horizontal="center" vertical="top" wrapText="1"/>
      <protection/>
    </xf>
    <xf numFmtId="0" fontId="11" fillId="34" borderId="43" xfId="191" applyFont="1" applyFill="1" applyBorder="1" applyAlignment="1">
      <alignment horizontal="left" vertical="top" wrapText="1"/>
      <protection/>
    </xf>
    <xf numFmtId="0" fontId="11" fillId="34" borderId="43" xfId="189" applyFont="1" applyFill="1" applyBorder="1" applyAlignment="1">
      <alignment horizontal="left" vertical="top" wrapText="1"/>
      <protection/>
    </xf>
    <xf numFmtId="49" fontId="11" fillId="34" borderId="43" xfId="0" applyNumberFormat="1" applyFont="1" applyFill="1" applyBorder="1" applyAlignment="1">
      <alignment horizontal="center" vertical="top" wrapText="1"/>
    </xf>
    <xf numFmtId="165" fontId="11" fillId="34" borderId="43" xfId="179" applyNumberFormat="1" applyFont="1" applyFill="1" applyBorder="1" applyAlignment="1">
      <alignment horizontal="left" vertical="top" wrapText="1"/>
      <protection/>
    </xf>
    <xf numFmtId="165" fontId="11" fillId="34" borderId="44" xfId="0" applyNumberFormat="1" applyFont="1" applyFill="1" applyBorder="1" applyAlignment="1">
      <alignment horizontal="center" vertical="top" wrapText="1"/>
    </xf>
    <xf numFmtId="165" fontId="11" fillId="34" borderId="44" xfId="0" applyNumberFormat="1" applyFont="1" applyFill="1" applyBorder="1" applyAlignment="1">
      <alignment horizontal="left" vertical="top" wrapText="1"/>
    </xf>
    <xf numFmtId="49" fontId="11" fillId="34" borderId="43" xfId="179" applyNumberFormat="1" applyFont="1" applyFill="1" applyBorder="1" applyAlignment="1">
      <alignment horizontal="center" vertical="top" wrapText="1"/>
      <protection/>
    </xf>
    <xf numFmtId="0" fontId="9" fillId="34" borderId="43" xfId="182" applyFont="1" applyFill="1" applyBorder="1" applyAlignment="1">
      <alignment horizontal="center" vertical="top" wrapText="1"/>
      <protection/>
    </xf>
    <xf numFmtId="0" fontId="9" fillId="34" borderId="43" xfId="182" applyFont="1" applyFill="1" applyBorder="1" applyAlignment="1">
      <alignment horizontal="left" vertical="top" wrapText="1"/>
      <protection/>
    </xf>
    <xf numFmtId="0" fontId="11" fillId="34" borderId="45" xfId="0" applyFont="1" applyFill="1" applyBorder="1" applyAlignment="1">
      <alignment horizontal="center" vertical="top" wrapText="1"/>
    </xf>
    <xf numFmtId="0" fontId="11" fillId="34" borderId="45" xfId="179" applyFont="1" applyFill="1" applyBorder="1" applyAlignment="1">
      <alignment horizontal="left" vertical="top" wrapText="1"/>
      <protection/>
    </xf>
    <xf numFmtId="49" fontId="8" fillId="34" borderId="43" xfId="0" applyNumberFormat="1" applyFont="1" applyFill="1" applyBorder="1" applyAlignment="1">
      <alignment horizontal="center" vertical="top" wrapText="1"/>
    </xf>
    <xf numFmtId="49" fontId="11" fillId="34" borderId="45" xfId="0" applyNumberFormat="1" applyFont="1" applyFill="1" applyBorder="1" applyAlignment="1">
      <alignment horizontal="center" vertical="top" wrapText="1"/>
    </xf>
    <xf numFmtId="49" fontId="3" fillId="34" borderId="44" xfId="0" applyNumberFormat="1" applyFont="1" applyFill="1" applyBorder="1" applyAlignment="1">
      <alignment horizontal="center" vertical="top" wrapText="1"/>
    </xf>
    <xf numFmtId="0" fontId="9" fillId="34" borderId="42" xfId="0" applyFont="1" applyFill="1" applyBorder="1" applyAlignment="1">
      <alignment horizontal="center" vertical="top" wrapText="1"/>
    </xf>
    <xf numFmtId="0" fontId="9" fillId="34" borderId="42" xfId="179" applyFont="1" applyFill="1" applyBorder="1" applyAlignment="1">
      <alignment horizontal="left" vertical="top" wrapText="1"/>
      <protection/>
    </xf>
    <xf numFmtId="0" fontId="9" fillId="34" borderId="44" xfId="179" applyNumberFormat="1" applyFont="1" applyFill="1" applyBorder="1" applyAlignment="1">
      <alignment horizontal="left" vertical="top" wrapText="1"/>
      <protection/>
    </xf>
    <xf numFmtId="49" fontId="9" fillId="34" borderId="43" xfId="0" applyNumberFormat="1" applyFont="1" applyFill="1" applyBorder="1" applyAlignment="1">
      <alignment horizontal="center" vertical="top" wrapText="1"/>
    </xf>
    <xf numFmtId="0" fontId="9" fillId="34" borderId="43" xfId="179" applyNumberFormat="1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left" vertical="top" wrapText="1"/>
    </xf>
    <xf numFmtId="49" fontId="3" fillId="34" borderId="43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top"/>
    </xf>
    <xf numFmtId="0" fontId="2" fillId="34" borderId="0" xfId="0" applyFont="1" applyFill="1" applyAlignment="1">
      <alignment horizontal="right" vertical="top" wrapText="1"/>
    </xf>
    <xf numFmtId="0" fontId="13" fillId="34" borderId="0" xfId="0" applyFont="1" applyFill="1" applyAlignment="1">
      <alignment horizontal="right" vertical="top" wrapText="1"/>
    </xf>
    <xf numFmtId="0" fontId="5" fillId="34" borderId="0" xfId="0" applyFont="1" applyFill="1" applyAlignment="1">
      <alignment horizontal="center" vertical="top" wrapText="1"/>
    </xf>
    <xf numFmtId="165" fontId="6" fillId="34" borderId="56" xfId="0" applyNumberFormat="1" applyFont="1" applyFill="1" applyBorder="1" applyAlignment="1">
      <alignment horizontal="center" vertical="top" wrapText="1"/>
    </xf>
    <xf numFmtId="165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center" vertical="top" wrapText="1"/>
    </xf>
    <xf numFmtId="0" fontId="6" fillId="34" borderId="55" xfId="0" applyFont="1" applyFill="1" applyBorder="1" applyAlignment="1">
      <alignment horizontal="center" vertical="top" wrapText="1"/>
    </xf>
    <xf numFmtId="164" fontId="2" fillId="34" borderId="0" xfId="0" applyNumberFormat="1" applyFont="1" applyFill="1" applyAlignment="1">
      <alignment horizontal="right" vertical="top" wrapText="1"/>
    </xf>
    <xf numFmtId="164" fontId="4" fillId="34" borderId="0" xfId="0" applyNumberFormat="1" applyFont="1" applyFill="1" applyAlignment="1">
      <alignment horizontal="center" vertical="top" wrapText="1"/>
    </xf>
    <xf numFmtId="164" fontId="3" fillId="34" borderId="0" xfId="0" applyNumberFormat="1" applyFont="1" applyFill="1" applyAlignment="1">
      <alignment horizontal="left" vertical="top" wrapText="1"/>
    </xf>
    <xf numFmtId="164" fontId="6" fillId="34" borderId="0" xfId="0" applyNumberFormat="1" applyFont="1" applyFill="1" applyAlignment="1">
      <alignment horizontal="center" vertical="top" wrapText="1"/>
    </xf>
    <xf numFmtId="164" fontId="6" fillId="34" borderId="57" xfId="0" applyNumberFormat="1" applyFont="1" applyFill="1" applyBorder="1" applyAlignment="1">
      <alignment horizontal="center" vertical="top" wrapText="1"/>
    </xf>
    <xf numFmtId="164" fontId="6" fillId="34" borderId="58" xfId="0" applyNumberFormat="1" applyFont="1" applyFill="1" applyBorder="1" applyAlignment="1">
      <alignment horizontal="center" vertical="top" wrapText="1"/>
    </xf>
    <xf numFmtId="164" fontId="6" fillId="34" borderId="55" xfId="0" applyNumberFormat="1" applyFont="1" applyFill="1" applyBorder="1" applyAlignment="1">
      <alignment horizontal="center" vertical="top" wrapText="1"/>
    </xf>
    <xf numFmtId="164" fontId="6" fillId="34" borderId="59" xfId="0" applyNumberFormat="1" applyFont="1" applyFill="1" applyBorder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 wrapText="1"/>
    </xf>
    <xf numFmtId="164" fontId="7" fillId="34" borderId="60" xfId="0" applyNumberFormat="1" applyFont="1" applyFill="1" applyBorder="1" applyAlignment="1">
      <alignment horizontal="center" vertical="top" wrapText="1"/>
    </xf>
    <xf numFmtId="164" fontId="3" fillId="34" borderId="44" xfId="0" applyNumberFormat="1" applyFont="1" applyFill="1" applyBorder="1" applyAlignment="1">
      <alignment horizontal="center" vertical="top" wrapText="1"/>
    </xf>
    <xf numFmtId="164" fontId="3" fillId="34" borderId="61" xfId="0" applyNumberFormat="1" applyFont="1" applyFill="1" applyBorder="1" applyAlignment="1">
      <alignment horizontal="center" vertical="top" wrapText="1"/>
    </xf>
    <xf numFmtId="164" fontId="3" fillId="34" borderId="43" xfId="0" applyNumberFormat="1" applyFont="1" applyFill="1" applyBorder="1" applyAlignment="1">
      <alignment horizontal="center" vertical="top" wrapText="1"/>
    </xf>
    <xf numFmtId="164" fontId="3" fillId="34" borderId="62" xfId="0" applyNumberFormat="1" applyFont="1" applyFill="1" applyBorder="1" applyAlignment="1">
      <alignment horizontal="center" vertical="top" wrapText="1"/>
    </xf>
    <xf numFmtId="164" fontId="3" fillId="34" borderId="45" xfId="0" applyNumberFormat="1" applyFont="1" applyFill="1" applyBorder="1" applyAlignment="1">
      <alignment horizontal="center" vertical="top" wrapText="1"/>
    </xf>
    <xf numFmtId="164" fontId="3" fillId="34" borderId="63" xfId="0" applyNumberFormat="1" applyFont="1" applyFill="1" applyBorder="1" applyAlignment="1">
      <alignment horizontal="center" vertical="top" wrapText="1"/>
    </xf>
    <xf numFmtId="164" fontId="8" fillId="34" borderId="44" xfId="0" applyNumberFormat="1" applyFont="1" applyFill="1" applyBorder="1" applyAlignment="1">
      <alignment horizontal="center" vertical="top" wrapText="1"/>
    </xf>
    <xf numFmtId="164" fontId="8" fillId="34" borderId="61" xfId="0" applyNumberFormat="1" applyFont="1" applyFill="1" applyBorder="1" applyAlignment="1">
      <alignment horizontal="center" vertical="top" wrapText="1"/>
    </xf>
    <xf numFmtId="164" fontId="8" fillId="34" borderId="43" xfId="0" applyNumberFormat="1" applyFont="1" applyFill="1" applyBorder="1" applyAlignment="1">
      <alignment horizontal="center" vertical="top" wrapText="1"/>
    </xf>
    <xf numFmtId="164" fontId="8" fillId="34" borderId="62" xfId="0" applyNumberFormat="1" applyFont="1" applyFill="1" applyBorder="1" applyAlignment="1">
      <alignment horizontal="center" vertical="top" wrapText="1"/>
    </xf>
    <xf numFmtId="164" fontId="3" fillId="34" borderId="54" xfId="0" applyNumberFormat="1" applyFont="1" applyFill="1" applyBorder="1" applyAlignment="1">
      <alignment horizontal="center" vertical="top" wrapText="1"/>
    </xf>
    <xf numFmtId="164" fontId="3" fillId="34" borderId="64" xfId="0" applyNumberFormat="1" applyFont="1" applyFill="1" applyBorder="1" applyAlignment="1">
      <alignment horizontal="center" vertical="top" wrapText="1"/>
    </xf>
    <xf numFmtId="164" fontId="7" fillId="34" borderId="49" xfId="0" applyNumberFormat="1" applyFont="1" applyFill="1" applyBorder="1" applyAlignment="1">
      <alignment horizontal="center" vertical="top" wrapText="1"/>
    </xf>
    <xf numFmtId="164" fontId="7" fillId="34" borderId="65" xfId="0" applyNumberFormat="1" applyFont="1" applyFill="1" applyBorder="1" applyAlignment="1">
      <alignment horizontal="center" vertical="top" wrapText="1"/>
    </xf>
    <xf numFmtId="164" fontId="10" fillId="34" borderId="43" xfId="0" applyNumberFormat="1" applyFont="1" applyFill="1" applyBorder="1" applyAlignment="1">
      <alignment horizontal="center" vertical="top" wrapText="1"/>
    </xf>
    <xf numFmtId="164" fontId="10" fillId="34" borderId="62" xfId="0" applyNumberFormat="1" applyFont="1" applyFill="1" applyBorder="1" applyAlignment="1">
      <alignment horizontal="center" vertical="top" wrapText="1"/>
    </xf>
    <xf numFmtId="164" fontId="10" fillId="34" borderId="45" xfId="0" applyNumberFormat="1" applyFont="1" applyFill="1" applyBorder="1" applyAlignment="1">
      <alignment horizontal="center" vertical="top" wrapText="1"/>
    </xf>
    <xf numFmtId="164" fontId="10" fillId="34" borderId="63" xfId="0" applyNumberFormat="1" applyFont="1" applyFill="1" applyBorder="1" applyAlignment="1">
      <alignment horizontal="center" vertical="top" wrapText="1"/>
    </xf>
    <xf numFmtId="164" fontId="8" fillId="34" borderId="42" xfId="0" applyNumberFormat="1" applyFont="1" applyFill="1" applyBorder="1" applyAlignment="1">
      <alignment horizontal="center" vertical="top" wrapText="1"/>
    </xf>
    <xf numFmtId="164" fontId="8" fillId="34" borderId="54" xfId="0" applyNumberFormat="1" applyFont="1" applyFill="1" applyBorder="1" applyAlignment="1">
      <alignment horizontal="center" vertical="top" wrapText="1"/>
    </xf>
    <xf numFmtId="164" fontId="71" fillId="34" borderId="43" xfId="0" applyNumberFormat="1" applyFont="1" applyFill="1" applyBorder="1" applyAlignment="1">
      <alignment horizontal="center" vertical="top"/>
    </xf>
    <xf numFmtId="164" fontId="11" fillId="34" borderId="43" xfId="0" applyNumberFormat="1" applyFont="1" applyFill="1" applyBorder="1" applyAlignment="1">
      <alignment horizontal="center" vertical="top"/>
    </xf>
    <xf numFmtId="164" fontId="11" fillId="34" borderId="62" xfId="0" applyNumberFormat="1" applyFont="1" applyFill="1" applyBorder="1" applyAlignment="1">
      <alignment horizontal="center" vertical="top"/>
    </xf>
    <xf numFmtId="164" fontId="72" fillId="34" borderId="43" xfId="0" applyNumberFormat="1" applyFont="1" applyFill="1" applyBorder="1" applyAlignment="1">
      <alignment horizontal="center" vertical="top"/>
    </xf>
    <xf numFmtId="164" fontId="72" fillId="34" borderId="45" xfId="0" applyNumberFormat="1" applyFont="1" applyFill="1" applyBorder="1" applyAlignment="1">
      <alignment horizontal="center" vertical="top"/>
    </xf>
    <xf numFmtId="164" fontId="8" fillId="34" borderId="60" xfId="0" applyNumberFormat="1" applyFont="1" applyFill="1" applyBorder="1" applyAlignment="1">
      <alignment horizontal="center" vertical="top" wrapText="1"/>
    </xf>
    <xf numFmtId="164" fontId="8" fillId="34" borderId="44" xfId="0" applyNumberFormat="1" applyFont="1" applyFill="1" applyBorder="1" applyAlignment="1">
      <alignment horizontal="center" vertical="top"/>
    </xf>
    <xf numFmtId="164" fontId="8" fillId="34" borderId="61" xfId="0" applyNumberFormat="1" applyFont="1" applyFill="1" applyBorder="1" applyAlignment="1">
      <alignment horizontal="center" vertical="top"/>
    </xf>
    <xf numFmtId="164" fontId="10" fillId="34" borderId="43" xfId="0" applyNumberFormat="1" applyFont="1" applyFill="1" applyBorder="1" applyAlignment="1">
      <alignment horizontal="center" vertical="top"/>
    </xf>
    <xf numFmtId="164" fontId="10" fillId="34" borderId="62" xfId="0" applyNumberFormat="1" applyFont="1" applyFill="1" applyBorder="1" applyAlignment="1">
      <alignment horizontal="center" vertical="top"/>
    </xf>
    <xf numFmtId="164" fontId="3" fillId="34" borderId="43" xfId="0" applyNumberFormat="1" applyFont="1" applyFill="1" applyBorder="1" applyAlignment="1">
      <alignment horizontal="center" vertical="top"/>
    </xf>
    <xf numFmtId="164" fontId="3" fillId="34" borderId="62" xfId="0" applyNumberFormat="1" applyFont="1" applyFill="1" applyBorder="1" applyAlignment="1">
      <alignment horizontal="center" vertical="top"/>
    </xf>
    <xf numFmtId="164" fontId="3" fillId="34" borderId="45" xfId="0" applyNumberFormat="1" applyFont="1" applyFill="1" applyBorder="1" applyAlignment="1">
      <alignment horizontal="center" vertical="top"/>
    </xf>
    <xf numFmtId="164" fontId="3" fillId="34" borderId="63" xfId="0" applyNumberFormat="1" applyFont="1" applyFill="1" applyBorder="1" applyAlignment="1">
      <alignment horizontal="center" vertical="top"/>
    </xf>
    <xf numFmtId="164" fontId="8" fillId="34" borderId="42" xfId="0" applyNumberFormat="1" applyFont="1" applyFill="1" applyBorder="1" applyAlignment="1">
      <alignment horizontal="center" vertical="top"/>
    </xf>
    <xf numFmtId="164" fontId="3" fillId="34" borderId="44" xfId="0" applyNumberFormat="1" applyFont="1" applyFill="1" applyBorder="1" applyAlignment="1">
      <alignment horizontal="center" vertical="top"/>
    </xf>
    <xf numFmtId="164" fontId="8" fillId="34" borderId="43" xfId="0" applyNumberFormat="1" applyFont="1" applyFill="1" applyBorder="1" applyAlignment="1">
      <alignment horizontal="center" vertical="top"/>
    </xf>
    <xf numFmtId="164" fontId="10" fillId="34" borderId="45" xfId="0" applyNumberFormat="1" applyFont="1" applyFill="1" applyBorder="1" applyAlignment="1">
      <alignment horizontal="center" vertical="top"/>
    </xf>
    <xf numFmtId="164" fontId="8" fillId="34" borderId="60" xfId="0" applyNumberFormat="1" applyFont="1" applyFill="1" applyBorder="1" applyAlignment="1">
      <alignment horizontal="center" vertical="top"/>
    </xf>
    <xf numFmtId="164" fontId="3" fillId="34" borderId="0" xfId="0" applyNumberFormat="1" applyFont="1" applyFill="1" applyAlignment="1">
      <alignment horizontal="center" vertical="top" wrapText="1"/>
    </xf>
  </cellXfs>
  <cellStyles count="1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19" xfId="177"/>
    <cellStyle name="Обычный 19 2" xfId="178"/>
    <cellStyle name="Обычный 2" xfId="179"/>
    <cellStyle name="Обычный 21" xfId="180"/>
    <cellStyle name="Обычный 26" xfId="181"/>
    <cellStyle name="Обычный 3" xfId="182"/>
    <cellStyle name="Обычный 4" xfId="183"/>
    <cellStyle name="Обычный 4 2" xfId="184"/>
    <cellStyle name="Обычный 4 3" xfId="185"/>
    <cellStyle name="Обычный 4 4" xfId="186"/>
    <cellStyle name="Обычный 5" xfId="187"/>
    <cellStyle name="Обычный 53" xfId="188"/>
    <cellStyle name="Обычный 6" xfId="189"/>
    <cellStyle name="Обычный 7" xfId="190"/>
    <cellStyle name="Обычный 8" xfId="191"/>
    <cellStyle name="Обычный 9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Хороший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80">
      <selection activeCell="J184" sqref="J184"/>
    </sheetView>
  </sheetViews>
  <sheetFormatPr defaultColWidth="24.57421875" defaultRowHeight="15"/>
  <cols>
    <col min="1" max="1" width="10.00390625" style="43" customWidth="1"/>
    <col min="2" max="2" width="23.7109375" style="7" bestFit="1" customWidth="1"/>
    <col min="3" max="3" width="52.421875" style="43" customWidth="1"/>
    <col min="4" max="4" width="18.00390625" style="183" customWidth="1"/>
    <col min="5" max="5" width="17.7109375" style="136" customWidth="1"/>
    <col min="6" max="6" width="17.57421875" style="136" customWidth="1"/>
    <col min="7" max="16384" width="24.57421875" style="43" customWidth="1"/>
  </cols>
  <sheetData>
    <row r="1" spans="1:6" ht="12.75">
      <c r="A1" s="3"/>
      <c r="B1" s="3"/>
      <c r="C1" s="127" t="s">
        <v>294</v>
      </c>
      <c r="D1" s="127"/>
      <c r="E1" s="127"/>
      <c r="F1" s="127"/>
    </row>
    <row r="2" spans="1:6" ht="12.75">
      <c r="A2" s="3"/>
      <c r="B2" s="3"/>
      <c r="C2" s="127" t="s">
        <v>0</v>
      </c>
      <c r="D2" s="127"/>
      <c r="E2" s="127"/>
      <c r="F2" s="127"/>
    </row>
    <row r="3" spans="1:6" ht="12.75">
      <c r="A3" s="3"/>
      <c r="B3" s="3"/>
      <c r="C3" s="72"/>
      <c r="D3" s="134" t="s">
        <v>226</v>
      </c>
      <c r="E3" s="134"/>
      <c r="F3" s="134"/>
    </row>
    <row r="4" spans="1:6" ht="12.75">
      <c r="A4" s="3"/>
      <c r="B4" s="3"/>
      <c r="C4" s="128" t="s">
        <v>374</v>
      </c>
      <c r="D4" s="127"/>
      <c r="E4" s="127"/>
      <c r="F4" s="127"/>
    </row>
    <row r="5" spans="1:4" ht="15">
      <c r="A5" s="2"/>
      <c r="B5" s="2"/>
      <c r="C5" s="1"/>
      <c r="D5" s="135"/>
    </row>
    <row r="6" spans="1:4" ht="35.25" customHeight="1">
      <c r="A6" s="2"/>
      <c r="B6" s="129" t="s">
        <v>302</v>
      </c>
      <c r="C6" s="129"/>
      <c r="D6" s="129"/>
    </row>
    <row r="7" spans="1:4" ht="15.75" thickBot="1">
      <c r="A7" s="2"/>
      <c r="B7" s="2"/>
      <c r="C7" s="1"/>
      <c r="D7" s="137" t="s">
        <v>1</v>
      </c>
    </row>
    <row r="8" spans="1:6" ht="30.75" customHeight="1">
      <c r="A8" s="130" t="s">
        <v>227</v>
      </c>
      <c r="B8" s="131"/>
      <c r="C8" s="132" t="s">
        <v>228</v>
      </c>
      <c r="D8" s="138" t="s">
        <v>231</v>
      </c>
      <c r="E8" s="138" t="s">
        <v>275</v>
      </c>
      <c r="F8" s="139" t="s">
        <v>301</v>
      </c>
    </row>
    <row r="9" spans="1:6" ht="73.5" customHeight="1" thickBot="1">
      <c r="A9" s="57" t="s">
        <v>230</v>
      </c>
      <c r="B9" s="91" t="s">
        <v>229</v>
      </c>
      <c r="C9" s="133"/>
      <c r="D9" s="140"/>
      <c r="E9" s="140"/>
      <c r="F9" s="141"/>
    </row>
    <row r="10" spans="1:6" ht="15" thickBot="1">
      <c r="A10" s="32" t="s">
        <v>2</v>
      </c>
      <c r="B10" s="4" t="s">
        <v>3</v>
      </c>
      <c r="C10" s="33" t="s">
        <v>4</v>
      </c>
      <c r="D10" s="142">
        <f>D11+D18+D28+D38+D51+D57+D73+D79+D83+D94+D48</f>
        <v>1018368.1</v>
      </c>
      <c r="E10" s="142">
        <f>E11+E18+E28+E38+E51+E57+E73+E79+E83+E94+E48</f>
        <v>1023627.5</v>
      </c>
      <c r="F10" s="143">
        <f>F11+F18+F28+F38+F51+F57+F73+F79+F83+F94+F48</f>
        <v>1060803</v>
      </c>
    </row>
    <row r="11" spans="1:6" ht="15" thickBot="1">
      <c r="A11" s="32" t="s">
        <v>2</v>
      </c>
      <c r="B11" s="4" t="s">
        <v>5</v>
      </c>
      <c r="C11" s="33" t="s">
        <v>6</v>
      </c>
      <c r="D11" s="142">
        <f>D12</f>
        <v>496350</v>
      </c>
      <c r="E11" s="142">
        <f>E12</f>
        <v>521167</v>
      </c>
      <c r="F11" s="143">
        <f>F12</f>
        <v>547226</v>
      </c>
    </row>
    <row r="12" spans="1:6" ht="15" thickBot="1">
      <c r="A12" s="32" t="s">
        <v>2</v>
      </c>
      <c r="B12" s="4" t="s">
        <v>7</v>
      </c>
      <c r="C12" s="33" t="s">
        <v>8</v>
      </c>
      <c r="D12" s="142">
        <f>SUM(D13:D17)</f>
        <v>496350</v>
      </c>
      <c r="E12" s="142">
        <f>SUM(E13:E17)</f>
        <v>521167</v>
      </c>
      <c r="F12" s="143">
        <f>SUM(F13:F17)</f>
        <v>547226</v>
      </c>
    </row>
    <row r="13" spans="1:6" ht="63.75">
      <c r="A13" s="75" t="s">
        <v>9</v>
      </c>
      <c r="B13" s="16" t="s">
        <v>10</v>
      </c>
      <c r="C13" s="42" t="s">
        <v>180</v>
      </c>
      <c r="D13" s="144">
        <v>452710</v>
      </c>
      <c r="E13" s="144">
        <v>475342</v>
      </c>
      <c r="F13" s="145">
        <v>499111</v>
      </c>
    </row>
    <row r="14" spans="1:6" ht="89.25">
      <c r="A14" s="76" t="s">
        <v>9</v>
      </c>
      <c r="B14" s="48" t="s">
        <v>11</v>
      </c>
      <c r="C14" s="17" t="s">
        <v>12</v>
      </c>
      <c r="D14" s="146">
        <v>2320</v>
      </c>
      <c r="E14" s="146">
        <v>2435</v>
      </c>
      <c r="F14" s="147">
        <v>2555</v>
      </c>
    </row>
    <row r="15" spans="1:6" ht="38.25">
      <c r="A15" s="76" t="s">
        <v>9</v>
      </c>
      <c r="B15" s="48" t="s">
        <v>13</v>
      </c>
      <c r="C15" s="49" t="s">
        <v>14</v>
      </c>
      <c r="D15" s="146">
        <v>6845</v>
      </c>
      <c r="E15" s="146">
        <v>7190</v>
      </c>
      <c r="F15" s="147">
        <v>7550</v>
      </c>
    </row>
    <row r="16" spans="1:6" ht="76.5">
      <c r="A16" s="76" t="s">
        <v>9</v>
      </c>
      <c r="B16" s="48" t="s">
        <v>15</v>
      </c>
      <c r="C16" s="17" t="s">
        <v>16</v>
      </c>
      <c r="D16" s="146">
        <v>780</v>
      </c>
      <c r="E16" s="146">
        <v>820</v>
      </c>
      <c r="F16" s="147">
        <v>860</v>
      </c>
    </row>
    <row r="17" spans="1:6" ht="102.75" thickBot="1">
      <c r="A17" s="77" t="s">
        <v>9</v>
      </c>
      <c r="B17" s="18" t="s">
        <v>264</v>
      </c>
      <c r="C17" s="41" t="s">
        <v>265</v>
      </c>
      <c r="D17" s="148">
        <v>33695</v>
      </c>
      <c r="E17" s="148">
        <v>35380</v>
      </c>
      <c r="F17" s="149">
        <v>37150</v>
      </c>
    </row>
    <row r="18" spans="1:6" ht="43.5" thickBot="1">
      <c r="A18" s="32" t="s">
        <v>2</v>
      </c>
      <c r="B18" s="4" t="s">
        <v>17</v>
      </c>
      <c r="C18" s="33" t="s">
        <v>18</v>
      </c>
      <c r="D18" s="142">
        <f>D19</f>
        <v>18037.1</v>
      </c>
      <c r="E18" s="142">
        <f>E19</f>
        <v>19044.5</v>
      </c>
      <c r="F18" s="143">
        <f>F19</f>
        <v>20281</v>
      </c>
    </row>
    <row r="19" spans="1:6" ht="25.5">
      <c r="A19" s="78" t="s">
        <v>2</v>
      </c>
      <c r="B19" s="19" t="s">
        <v>19</v>
      </c>
      <c r="C19" s="20" t="s">
        <v>20</v>
      </c>
      <c r="D19" s="150">
        <f>D20+D22+D24+D26</f>
        <v>18037.1</v>
      </c>
      <c r="E19" s="150">
        <f>E20+E22+E24+E26</f>
        <v>19044.5</v>
      </c>
      <c r="F19" s="151">
        <f>F20+F22+F24+F26</f>
        <v>20281</v>
      </c>
    </row>
    <row r="20" spans="1:6" ht="63.75">
      <c r="A20" s="63" t="s">
        <v>2</v>
      </c>
      <c r="B20" s="34" t="s">
        <v>181</v>
      </c>
      <c r="C20" s="35" t="s">
        <v>21</v>
      </c>
      <c r="D20" s="152">
        <f>D21</f>
        <v>8543</v>
      </c>
      <c r="E20" s="152">
        <f>E21</f>
        <v>9086</v>
      </c>
      <c r="F20" s="153">
        <f>F21</f>
        <v>9699</v>
      </c>
    </row>
    <row r="21" spans="1:6" ht="89.25">
      <c r="A21" s="76" t="s">
        <v>22</v>
      </c>
      <c r="B21" s="46" t="s">
        <v>23</v>
      </c>
      <c r="C21" s="21" t="s">
        <v>274</v>
      </c>
      <c r="D21" s="146">
        <v>8543</v>
      </c>
      <c r="E21" s="146">
        <v>9086</v>
      </c>
      <c r="F21" s="147">
        <v>9699</v>
      </c>
    </row>
    <row r="22" spans="1:6" ht="76.5">
      <c r="A22" s="63" t="s">
        <v>2</v>
      </c>
      <c r="B22" s="22" t="s">
        <v>24</v>
      </c>
      <c r="C22" s="23" t="s">
        <v>25</v>
      </c>
      <c r="D22" s="152">
        <f>D23</f>
        <v>60</v>
      </c>
      <c r="E22" s="152">
        <f>E23</f>
        <v>62</v>
      </c>
      <c r="F22" s="153">
        <f>F23</f>
        <v>65</v>
      </c>
    </row>
    <row r="23" spans="1:6" ht="114.75">
      <c r="A23" s="76" t="s">
        <v>22</v>
      </c>
      <c r="B23" s="46" t="s">
        <v>26</v>
      </c>
      <c r="C23" s="21" t="s">
        <v>273</v>
      </c>
      <c r="D23" s="146">
        <v>60</v>
      </c>
      <c r="E23" s="146">
        <v>62</v>
      </c>
      <c r="F23" s="147">
        <v>65</v>
      </c>
    </row>
    <row r="24" spans="1:6" ht="63.75">
      <c r="A24" s="63" t="s">
        <v>2</v>
      </c>
      <c r="B24" s="22" t="s">
        <v>27</v>
      </c>
      <c r="C24" s="23" t="s">
        <v>28</v>
      </c>
      <c r="D24" s="152">
        <f>D25</f>
        <v>10561.1</v>
      </c>
      <c r="E24" s="152">
        <f>E25</f>
        <v>11086.5</v>
      </c>
      <c r="F24" s="153">
        <f>F25</f>
        <v>11712</v>
      </c>
    </row>
    <row r="25" spans="1:6" ht="102">
      <c r="A25" s="77" t="s">
        <v>22</v>
      </c>
      <c r="B25" s="58" t="s">
        <v>29</v>
      </c>
      <c r="C25" s="59" t="s">
        <v>272</v>
      </c>
      <c r="D25" s="148">
        <v>10561.1</v>
      </c>
      <c r="E25" s="148">
        <v>11086.5</v>
      </c>
      <c r="F25" s="149">
        <v>11712</v>
      </c>
    </row>
    <row r="26" spans="1:6" ht="63.75">
      <c r="A26" s="63" t="s">
        <v>2</v>
      </c>
      <c r="B26" s="22" t="s">
        <v>308</v>
      </c>
      <c r="C26" s="23" t="s">
        <v>309</v>
      </c>
      <c r="D26" s="152">
        <f>D27</f>
        <v>-1127</v>
      </c>
      <c r="E26" s="152">
        <f>E27</f>
        <v>-1190</v>
      </c>
      <c r="F26" s="153">
        <f>F27</f>
        <v>-1195</v>
      </c>
    </row>
    <row r="27" spans="1:6" ht="102.75" thickBot="1">
      <c r="A27" s="88" t="s">
        <v>22</v>
      </c>
      <c r="B27" s="89" t="s">
        <v>310</v>
      </c>
      <c r="C27" s="90" t="s">
        <v>311</v>
      </c>
      <c r="D27" s="154">
        <v>-1127</v>
      </c>
      <c r="E27" s="154">
        <v>-1190</v>
      </c>
      <c r="F27" s="155">
        <v>-1195</v>
      </c>
    </row>
    <row r="28" spans="1:6" ht="15" thickBot="1">
      <c r="A28" s="32" t="s">
        <v>2</v>
      </c>
      <c r="B28" s="4" t="s">
        <v>30</v>
      </c>
      <c r="C28" s="33" t="s">
        <v>31</v>
      </c>
      <c r="D28" s="142">
        <f>D29+D34+D36</f>
        <v>143139</v>
      </c>
      <c r="E28" s="142">
        <f>E29+E34+E36</f>
        <v>148865</v>
      </c>
      <c r="F28" s="143">
        <f>F29+F34+F36</f>
        <v>154821</v>
      </c>
    </row>
    <row r="29" spans="1:6" ht="25.5">
      <c r="A29" s="78" t="s">
        <v>2</v>
      </c>
      <c r="B29" s="19" t="s">
        <v>182</v>
      </c>
      <c r="C29" s="20" t="s">
        <v>183</v>
      </c>
      <c r="D29" s="150">
        <f>D30+D32</f>
        <v>115804</v>
      </c>
      <c r="E29" s="150">
        <f>E30+E32</f>
        <v>120436</v>
      </c>
      <c r="F29" s="151">
        <f>F30+F32</f>
        <v>125254</v>
      </c>
    </row>
    <row r="30" spans="1:6" ht="25.5">
      <c r="A30" s="63" t="s">
        <v>9</v>
      </c>
      <c r="B30" s="34" t="s">
        <v>185</v>
      </c>
      <c r="C30" s="35" t="s">
        <v>184</v>
      </c>
      <c r="D30" s="152">
        <f>D31</f>
        <v>76330</v>
      </c>
      <c r="E30" s="152">
        <f>E31</f>
        <v>79380</v>
      </c>
      <c r="F30" s="153">
        <f>F31</f>
        <v>82555</v>
      </c>
    </row>
    <row r="31" spans="1:6" ht="25.5">
      <c r="A31" s="76" t="s">
        <v>9</v>
      </c>
      <c r="B31" s="48" t="s">
        <v>186</v>
      </c>
      <c r="C31" s="49" t="s">
        <v>184</v>
      </c>
      <c r="D31" s="146">
        <v>76330</v>
      </c>
      <c r="E31" s="146">
        <v>79380</v>
      </c>
      <c r="F31" s="147">
        <v>82555</v>
      </c>
    </row>
    <row r="32" spans="1:6" ht="38.25">
      <c r="A32" s="63" t="s">
        <v>9</v>
      </c>
      <c r="B32" s="34" t="s">
        <v>188</v>
      </c>
      <c r="C32" s="35" t="s">
        <v>187</v>
      </c>
      <c r="D32" s="152">
        <f>D33</f>
        <v>39474</v>
      </c>
      <c r="E32" s="152">
        <f>E33</f>
        <v>41056</v>
      </c>
      <c r="F32" s="153">
        <f>F33</f>
        <v>42699</v>
      </c>
    </row>
    <row r="33" spans="1:6" ht="51">
      <c r="A33" s="76" t="s">
        <v>9</v>
      </c>
      <c r="B33" s="48" t="s">
        <v>190</v>
      </c>
      <c r="C33" s="49" t="s">
        <v>189</v>
      </c>
      <c r="D33" s="146">
        <v>39474</v>
      </c>
      <c r="E33" s="146">
        <v>41056</v>
      </c>
      <c r="F33" s="147">
        <v>42699</v>
      </c>
    </row>
    <row r="34" spans="1:6" ht="12.75">
      <c r="A34" s="63" t="s">
        <v>2</v>
      </c>
      <c r="B34" s="34" t="s">
        <v>32</v>
      </c>
      <c r="C34" s="35" t="s">
        <v>33</v>
      </c>
      <c r="D34" s="152">
        <f>D35</f>
        <v>662</v>
      </c>
      <c r="E34" s="152">
        <f>E35</f>
        <v>689</v>
      </c>
      <c r="F34" s="153">
        <f>F35</f>
        <v>717</v>
      </c>
    </row>
    <row r="35" spans="1:6" ht="12.75">
      <c r="A35" s="76" t="s">
        <v>9</v>
      </c>
      <c r="B35" s="48" t="s">
        <v>34</v>
      </c>
      <c r="C35" s="49" t="s">
        <v>33</v>
      </c>
      <c r="D35" s="146">
        <v>662</v>
      </c>
      <c r="E35" s="146">
        <v>689</v>
      </c>
      <c r="F35" s="147">
        <v>717</v>
      </c>
    </row>
    <row r="36" spans="1:6" ht="25.5">
      <c r="A36" s="63" t="s">
        <v>2</v>
      </c>
      <c r="B36" s="34" t="s">
        <v>35</v>
      </c>
      <c r="C36" s="35" t="s">
        <v>36</v>
      </c>
      <c r="D36" s="152">
        <f>D37</f>
        <v>26673</v>
      </c>
      <c r="E36" s="152">
        <f>E37</f>
        <v>27740</v>
      </c>
      <c r="F36" s="153">
        <f>F37</f>
        <v>28850</v>
      </c>
    </row>
    <row r="37" spans="1:6" ht="39" thickBot="1">
      <c r="A37" s="77" t="s">
        <v>9</v>
      </c>
      <c r="B37" s="18" t="s">
        <v>37</v>
      </c>
      <c r="C37" s="55" t="s">
        <v>38</v>
      </c>
      <c r="D37" s="148">
        <v>26673</v>
      </c>
      <c r="E37" s="148">
        <v>27740</v>
      </c>
      <c r="F37" s="149">
        <v>28850</v>
      </c>
    </row>
    <row r="38" spans="1:6" ht="15" thickBot="1">
      <c r="A38" s="32" t="s">
        <v>2</v>
      </c>
      <c r="B38" s="4" t="s">
        <v>39</v>
      </c>
      <c r="C38" s="33" t="s">
        <v>40</v>
      </c>
      <c r="D38" s="142">
        <f>D39+D43+D41</f>
        <v>210396</v>
      </c>
      <c r="E38" s="142">
        <f>E39+E43+E41</f>
        <v>212519</v>
      </c>
      <c r="F38" s="143">
        <f>F39+F43+F41</f>
        <v>213620</v>
      </c>
    </row>
    <row r="39" spans="1:6" ht="12.75">
      <c r="A39" s="78" t="s">
        <v>2</v>
      </c>
      <c r="B39" s="19" t="s">
        <v>41</v>
      </c>
      <c r="C39" s="20" t="s">
        <v>42</v>
      </c>
      <c r="D39" s="150">
        <f>D40</f>
        <v>23525</v>
      </c>
      <c r="E39" s="150">
        <f>E40</f>
        <v>24947</v>
      </c>
      <c r="F39" s="151">
        <f>F40</f>
        <v>25025</v>
      </c>
    </row>
    <row r="40" spans="1:6" ht="38.25">
      <c r="A40" s="76" t="s">
        <v>9</v>
      </c>
      <c r="B40" s="48" t="s">
        <v>43</v>
      </c>
      <c r="C40" s="49" t="s">
        <v>44</v>
      </c>
      <c r="D40" s="146">
        <v>23525</v>
      </c>
      <c r="E40" s="146">
        <v>24947</v>
      </c>
      <c r="F40" s="147">
        <v>25025</v>
      </c>
    </row>
    <row r="41" spans="1:6" ht="12.75">
      <c r="A41" s="63" t="s">
        <v>2</v>
      </c>
      <c r="B41" s="34" t="s">
        <v>193</v>
      </c>
      <c r="C41" s="35" t="s">
        <v>191</v>
      </c>
      <c r="D41" s="152">
        <f>D42</f>
        <v>57748</v>
      </c>
      <c r="E41" s="152">
        <f>E42</f>
        <v>58752</v>
      </c>
      <c r="F41" s="153">
        <f>F42</f>
        <v>60066</v>
      </c>
    </row>
    <row r="42" spans="1:6" ht="12.75">
      <c r="A42" s="76" t="s">
        <v>9</v>
      </c>
      <c r="B42" s="48" t="s">
        <v>194</v>
      </c>
      <c r="C42" s="49" t="s">
        <v>192</v>
      </c>
      <c r="D42" s="146">
        <v>57748</v>
      </c>
      <c r="E42" s="146">
        <v>58752</v>
      </c>
      <c r="F42" s="147">
        <v>60066</v>
      </c>
    </row>
    <row r="43" spans="1:6" ht="12.75">
      <c r="A43" s="63" t="s">
        <v>2</v>
      </c>
      <c r="B43" s="34" t="s">
        <v>45</v>
      </c>
      <c r="C43" s="35" t="s">
        <v>46</v>
      </c>
      <c r="D43" s="152">
        <f>D44+D46</f>
        <v>129123</v>
      </c>
      <c r="E43" s="152">
        <f>E44+E46</f>
        <v>128820</v>
      </c>
      <c r="F43" s="153">
        <f>F44+F46</f>
        <v>128529</v>
      </c>
    </row>
    <row r="44" spans="1:6" ht="12.75">
      <c r="A44" s="63" t="s">
        <v>2</v>
      </c>
      <c r="B44" s="34" t="s">
        <v>47</v>
      </c>
      <c r="C44" s="35" t="s">
        <v>48</v>
      </c>
      <c r="D44" s="152">
        <f>D45</f>
        <v>98081</v>
      </c>
      <c r="E44" s="152">
        <f>E45</f>
        <v>98087</v>
      </c>
      <c r="F44" s="153">
        <f>F45</f>
        <v>98226</v>
      </c>
    </row>
    <row r="45" spans="1:6" ht="25.5">
      <c r="A45" s="76" t="s">
        <v>9</v>
      </c>
      <c r="B45" s="48" t="s">
        <v>49</v>
      </c>
      <c r="C45" s="49" t="s">
        <v>50</v>
      </c>
      <c r="D45" s="146">
        <v>98081</v>
      </c>
      <c r="E45" s="146">
        <v>98087</v>
      </c>
      <c r="F45" s="147">
        <v>98226</v>
      </c>
    </row>
    <row r="46" spans="1:6" ht="12.75">
      <c r="A46" s="63" t="s">
        <v>2</v>
      </c>
      <c r="B46" s="34" t="s">
        <v>51</v>
      </c>
      <c r="C46" s="35" t="s">
        <v>52</v>
      </c>
      <c r="D46" s="152">
        <f>D47</f>
        <v>31042</v>
      </c>
      <c r="E46" s="152">
        <f>E47</f>
        <v>30733</v>
      </c>
      <c r="F46" s="153">
        <f>F47</f>
        <v>30303</v>
      </c>
    </row>
    <row r="47" spans="1:6" ht="26.25" thickBot="1">
      <c r="A47" s="77" t="s">
        <v>9</v>
      </c>
      <c r="B47" s="18" t="s">
        <v>53</v>
      </c>
      <c r="C47" s="55" t="s">
        <v>54</v>
      </c>
      <c r="D47" s="148">
        <v>31042</v>
      </c>
      <c r="E47" s="148">
        <v>30733</v>
      </c>
      <c r="F47" s="149">
        <v>30303</v>
      </c>
    </row>
    <row r="48" spans="1:6" ht="43.5" thickBot="1">
      <c r="A48" s="32" t="s">
        <v>2</v>
      </c>
      <c r="B48" s="4" t="s">
        <v>212</v>
      </c>
      <c r="C48" s="33" t="s">
        <v>211</v>
      </c>
      <c r="D48" s="142">
        <f aca="true" t="shared" si="0" ref="D48:F49">D49</f>
        <v>559</v>
      </c>
      <c r="E48" s="142">
        <f t="shared" si="0"/>
        <v>582</v>
      </c>
      <c r="F48" s="143">
        <f t="shared" si="0"/>
        <v>605</v>
      </c>
    </row>
    <row r="49" spans="1:6" ht="12.75">
      <c r="A49" s="78" t="s">
        <v>2</v>
      </c>
      <c r="B49" s="19" t="s">
        <v>214</v>
      </c>
      <c r="C49" s="20" t="s">
        <v>213</v>
      </c>
      <c r="D49" s="150">
        <f t="shared" si="0"/>
        <v>559</v>
      </c>
      <c r="E49" s="150">
        <f t="shared" si="0"/>
        <v>582</v>
      </c>
      <c r="F49" s="151">
        <f t="shared" si="0"/>
        <v>605</v>
      </c>
    </row>
    <row r="50" spans="1:6" ht="26.25" thickBot="1">
      <c r="A50" s="77" t="s">
        <v>9</v>
      </c>
      <c r="B50" s="18" t="s">
        <v>216</v>
      </c>
      <c r="C50" s="55" t="s">
        <v>215</v>
      </c>
      <c r="D50" s="148">
        <v>559</v>
      </c>
      <c r="E50" s="148">
        <v>582</v>
      </c>
      <c r="F50" s="149">
        <v>605</v>
      </c>
    </row>
    <row r="51" spans="1:6" ht="15" thickBot="1">
      <c r="A51" s="32" t="s">
        <v>2</v>
      </c>
      <c r="B51" s="4" t="s">
        <v>55</v>
      </c>
      <c r="C51" s="33" t="s">
        <v>56</v>
      </c>
      <c r="D51" s="142">
        <f>D52+D54</f>
        <v>16720</v>
      </c>
      <c r="E51" s="142">
        <f>E52+E54</f>
        <v>17220</v>
      </c>
      <c r="F51" s="143">
        <f>F52+F54</f>
        <v>17820</v>
      </c>
    </row>
    <row r="52" spans="1:6" ht="25.5">
      <c r="A52" s="78" t="s">
        <v>2</v>
      </c>
      <c r="B52" s="19" t="s">
        <v>57</v>
      </c>
      <c r="C52" s="20" t="s">
        <v>58</v>
      </c>
      <c r="D52" s="150">
        <f>D53</f>
        <v>16700</v>
      </c>
      <c r="E52" s="150">
        <f>E53</f>
        <v>17200</v>
      </c>
      <c r="F52" s="151">
        <f>F53</f>
        <v>17800</v>
      </c>
    </row>
    <row r="53" spans="1:6" ht="38.25">
      <c r="A53" s="76" t="s">
        <v>9</v>
      </c>
      <c r="B53" s="48" t="s">
        <v>178</v>
      </c>
      <c r="C53" s="49" t="s">
        <v>59</v>
      </c>
      <c r="D53" s="146">
        <v>16700</v>
      </c>
      <c r="E53" s="146">
        <v>17200</v>
      </c>
      <c r="F53" s="147">
        <v>17800</v>
      </c>
    </row>
    <row r="54" spans="1:6" ht="38.25">
      <c r="A54" s="63" t="s">
        <v>2</v>
      </c>
      <c r="B54" s="34" t="s">
        <v>60</v>
      </c>
      <c r="C54" s="35" t="s">
        <v>61</v>
      </c>
      <c r="D54" s="152">
        <f aca="true" t="shared" si="1" ref="D54:F55">D55</f>
        <v>20</v>
      </c>
      <c r="E54" s="152">
        <f t="shared" si="1"/>
        <v>20</v>
      </c>
      <c r="F54" s="153">
        <f t="shared" si="1"/>
        <v>20</v>
      </c>
    </row>
    <row r="55" spans="1:6" ht="51">
      <c r="A55" s="63" t="s">
        <v>2</v>
      </c>
      <c r="B55" s="34" t="s">
        <v>177</v>
      </c>
      <c r="C55" s="35" t="s">
        <v>195</v>
      </c>
      <c r="D55" s="152">
        <f t="shared" si="1"/>
        <v>20</v>
      </c>
      <c r="E55" s="152">
        <f t="shared" si="1"/>
        <v>20</v>
      </c>
      <c r="F55" s="153">
        <f t="shared" si="1"/>
        <v>20</v>
      </c>
    </row>
    <row r="56" spans="1:6" ht="77.25" thickBot="1">
      <c r="A56" s="77" t="s">
        <v>63</v>
      </c>
      <c r="B56" s="18" t="s">
        <v>179</v>
      </c>
      <c r="C56" s="41" t="s">
        <v>64</v>
      </c>
      <c r="D56" s="148">
        <v>20</v>
      </c>
      <c r="E56" s="148">
        <v>20</v>
      </c>
      <c r="F56" s="149">
        <v>20</v>
      </c>
    </row>
    <row r="57" spans="1:6" ht="57.75" thickBot="1">
      <c r="A57" s="32" t="s">
        <v>2</v>
      </c>
      <c r="B57" s="4" t="s">
        <v>65</v>
      </c>
      <c r="C57" s="33" t="s">
        <v>66</v>
      </c>
      <c r="D57" s="142">
        <f>D58+D67+D70</f>
        <v>72530</v>
      </c>
      <c r="E57" s="142">
        <f>E58+E67+E70</f>
        <v>73730</v>
      </c>
      <c r="F57" s="143">
        <f>F58+F67+F70</f>
        <v>75930</v>
      </c>
    </row>
    <row r="58" spans="1:6" ht="76.5">
      <c r="A58" s="78" t="s">
        <v>2</v>
      </c>
      <c r="B58" s="19" t="s">
        <v>67</v>
      </c>
      <c r="C58" s="60" t="s">
        <v>68</v>
      </c>
      <c r="D58" s="150">
        <f>D59+D61+D65+D63</f>
        <v>51730</v>
      </c>
      <c r="E58" s="150">
        <f>E59+E61+E63+E65</f>
        <v>53730</v>
      </c>
      <c r="F58" s="151">
        <f>F59+F61+F65+F63</f>
        <v>56730</v>
      </c>
    </row>
    <row r="59" spans="1:6" ht="63.75">
      <c r="A59" s="63" t="s">
        <v>2</v>
      </c>
      <c r="B59" s="34" t="s">
        <v>69</v>
      </c>
      <c r="C59" s="35" t="s">
        <v>70</v>
      </c>
      <c r="D59" s="152">
        <f>D60</f>
        <v>32000</v>
      </c>
      <c r="E59" s="152">
        <f>E60</f>
        <v>34000</v>
      </c>
      <c r="F59" s="153">
        <f>F60</f>
        <v>37000</v>
      </c>
    </row>
    <row r="60" spans="1:6" ht="63.75">
      <c r="A60" s="76" t="s">
        <v>71</v>
      </c>
      <c r="B60" s="48" t="s">
        <v>72</v>
      </c>
      <c r="C60" s="17" t="s">
        <v>73</v>
      </c>
      <c r="D60" s="146">
        <v>32000</v>
      </c>
      <c r="E60" s="146">
        <v>34000</v>
      </c>
      <c r="F60" s="147">
        <v>37000</v>
      </c>
    </row>
    <row r="61" spans="1:6" ht="63.75">
      <c r="A61" s="63" t="s">
        <v>2</v>
      </c>
      <c r="B61" s="34" t="s">
        <v>74</v>
      </c>
      <c r="C61" s="24" t="s">
        <v>75</v>
      </c>
      <c r="D61" s="152">
        <f>D62</f>
        <v>3200</v>
      </c>
      <c r="E61" s="152">
        <f>E62</f>
        <v>3200</v>
      </c>
      <c r="F61" s="153">
        <f>F62</f>
        <v>3200</v>
      </c>
    </row>
    <row r="62" spans="1:6" ht="63.75">
      <c r="A62" s="76" t="s">
        <v>71</v>
      </c>
      <c r="B62" s="48" t="s">
        <v>76</v>
      </c>
      <c r="C62" s="49" t="s">
        <v>77</v>
      </c>
      <c r="D62" s="146">
        <v>3200</v>
      </c>
      <c r="E62" s="146">
        <v>3200</v>
      </c>
      <c r="F62" s="147">
        <v>3200</v>
      </c>
    </row>
    <row r="63" spans="1:6" ht="76.5">
      <c r="A63" s="63" t="s">
        <v>2</v>
      </c>
      <c r="B63" s="34" t="s">
        <v>196</v>
      </c>
      <c r="C63" s="24" t="s">
        <v>232</v>
      </c>
      <c r="D63" s="152">
        <f>D64</f>
        <v>530</v>
      </c>
      <c r="E63" s="152">
        <f>E64</f>
        <v>530</v>
      </c>
      <c r="F63" s="153">
        <f>F64</f>
        <v>530</v>
      </c>
    </row>
    <row r="64" spans="1:6" ht="63.75">
      <c r="A64" s="76" t="s">
        <v>71</v>
      </c>
      <c r="B64" s="48" t="s">
        <v>198</v>
      </c>
      <c r="C64" s="49" t="s">
        <v>197</v>
      </c>
      <c r="D64" s="146">
        <v>530</v>
      </c>
      <c r="E64" s="146">
        <v>530</v>
      </c>
      <c r="F64" s="147">
        <v>530</v>
      </c>
    </row>
    <row r="65" spans="1:6" ht="38.25">
      <c r="A65" s="63" t="s">
        <v>2</v>
      </c>
      <c r="B65" s="34" t="s">
        <v>78</v>
      </c>
      <c r="C65" s="35" t="s">
        <v>79</v>
      </c>
      <c r="D65" s="152">
        <f>D66</f>
        <v>16000</v>
      </c>
      <c r="E65" s="152">
        <f>E66</f>
        <v>16000</v>
      </c>
      <c r="F65" s="153">
        <f>F66</f>
        <v>16000</v>
      </c>
    </row>
    <row r="66" spans="1:6" ht="25.5">
      <c r="A66" s="76" t="s">
        <v>71</v>
      </c>
      <c r="B66" s="48" t="s">
        <v>80</v>
      </c>
      <c r="C66" s="49" t="s">
        <v>81</v>
      </c>
      <c r="D66" s="146">
        <v>16000</v>
      </c>
      <c r="E66" s="146">
        <v>16000</v>
      </c>
      <c r="F66" s="147">
        <v>16000</v>
      </c>
    </row>
    <row r="67" spans="1:6" ht="25.5">
      <c r="A67" s="63" t="s">
        <v>2</v>
      </c>
      <c r="B67" s="34" t="s">
        <v>82</v>
      </c>
      <c r="C67" s="35" t="s">
        <v>83</v>
      </c>
      <c r="D67" s="152">
        <f aca="true" t="shared" si="2" ref="D67:F68">D68</f>
        <v>1000</v>
      </c>
      <c r="E67" s="152">
        <f t="shared" si="2"/>
        <v>1000</v>
      </c>
      <c r="F67" s="153">
        <f t="shared" si="2"/>
        <v>1000</v>
      </c>
    </row>
    <row r="68" spans="1:6" ht="38.25">
      <c r="A68" s="63" t="s">
        <v>2</v>
      </c>
      <c r="B68" s="34" t="s">
        <v>84</v>
      </c>
      <c r="C68" s="35" t="s">
        <v>85</v>
      </c>
      <c r="D68" s="152">
        <f t="shared" si="2"/>
        <v>1000</v>
      </c>
      <c r="E68" s="152">
        <f t="shared" si="2"/>
        <v>1000</v>
      </c>
      <c r="F68" s="153">
        <f t="shared" si="2"/>
        <v>1000</v>
      </c>
    </row>
    <row r="69" spans="1:6" ht="51">
      <c r="A69" s="76" t="s">
        <v>71</v>
      </c>
      <c r="B69" s="48" t="s">
        <v>86</v>
      </c>
      <c r="C69" s="49" t="s">
        <v>87</v>
      </c>
      <c r="D69" s="146">
        <v>1000</v>
      </c>
      <c r="E69" s="146">
        <v>1000</v>
      </c>
      <c r="F69" s="147">
        <v>1000</v>
      </c>
    </row>
    <row r="70" spans="1:6" ht="76.5">
      <c r="A70" s="63" t="s">
        <v>2</v>
      </c>
      <c r="B70" s="34" t="s">
        <v>88</v>
      </c>
      <c r="C70" s="24" t="s">
        <v>89</v>
      </c>
      <c r="D70" s="152">
        <f aca="true" t="shared" si="3" ref="D70:F71">D71</f>
        <v>19800</v>
      </c>
      <c r="E70" s="152">
        <f t="shared" si="3"/>
        <v>19000</v>
      </c>
      <c r="F70" s="153">
        <f t="shared" si="3"/>
        <v>18200</v>
      </c>
    </row>
    <row r="71" spans="1:6" ht="76.5">
      <c r="A71" s="63" t="s">
        <v>2</v>
      </c>
      <c r="B71" s="34" t="s">
        <v>90</v>
      </c>
      <c r="C71" s="24" t="s">
        <v>91</v>
      </c>
      <c r="D71" s="152">
        <f t="shared" si="3"/>
        <v>19800</v>
      </c>
      <c r="E71" s="152">
        <f t="shared" si="3"/>
        <v>19000</v>
      </c>
      <c r="F71" s="153">
        <f t="shared" si="3"/>
        <v>18200</v>
      </c>
    </row>
    <row r="72" spans="1:6" ht="64.5" thickBot="1">
      <c r="A72" s="77" t="s">
        <v>92</v>
      </c>
      <c r="B72" s="18" t="s">
        <v>93</v>
      </c>
      <c r="C72" s="55" t="s">
        <v>94</v>
      </c>
      <c r="D72" s="148">
        <v>19800</v>
      </c>
      <c r="E72" s="148">
        <v>19000</v>
      </c>
      <c r="F72" s="149">
        <v>18200</v>
      </c>
    </row>
    <row r="73" spans="1:6" ht="29.25" thickBot="1">
      <c r="A73" s="32" t="s">
        <v>2</v>
      </c>
      <c r="B73" s="4" t="s">
        <v>95</v>
      </c>
      <c r="C73" s="33" t="s">
        <v>96</v>
      </c>
      <c r="D73" s="142">
        <f>D74</f>
        <v>800</v>
      </c>
      <c r="E73" s="142">
        <f>E74</f>
        <v>800</v>
      </c>
      <c r="F73" s="143">
        <f>F74</f>
        <v>800</v>
      </c>
    </row>
    <row r="74" spans="1:6" ht="12.75">
      <c r="A74" s="78" t="s">
        <v>2</v>
      </c>
      <c r="B74" s="19" t="s">
        <v>97</v>
      </c>
      <c r="C74" s="20" t="s">
        <v>98</v>
      </c>
      <c r="D74" s="150">
        <f>D75+D76+D77</f>
        <v>800</v>
      </c>
      <c r="E74" s="150">
        <f>E75+E76+E77</f>
        <v>800</v>
      </c>
      <c r="F74" s="151">
        <f>F75+F76+F77</f>
        <v>800</v>
      </c>
    </row>
    <row r="75" spans="1:6" ht="25.5">
      <c r="A75" s="76" t="s">
        <v>99</v>
      </c>
      <c r="B75" s="48" t="s">
        <v>100</v>
      </c>
      <c r="C75" s="49" t="s">
        <v>101</v>
      </c>
      <c r="D75" s="146">
        <v>195</v>
      </c>
      <c r="E75" s="146">
        <v>195</v>
      </c>
      <c r="F75" s="147">
        <v>195</v>
      </c>
    </row>
    <row r="76" spans="1:6" ht="12.75">
      <c r="A76" s="76" t="s">
        <v>99</v>
      </c>
      <c r="B76" s="48" t="s">
        <v>102</v>
      </c>
      <c r="C76" s="49" t="s">
        <v>103</v>
      </c>
      <c r="D76" s="146">
        <v>570</v>
      </c>
      <c r="E76" s="146">
        <v>570</v>
      </c>
      <c r="F76" s="147">
        <v>570</v>
      </c>
    </row>
    <row r="77" spans="1:6" ht="12.75">
      <c r="A77" s="63" t="s">
        <v>2</v>
      </c>
      <c r="B77" s="34" t="s">
        <v>104</v>
      </c>
      <c r="C77" s="35" t="s">
        <v>105</v>
      </c>
      <c r="D77" s="152">
        <f>D78</f>
        <v>35</v>
      </c>
      <c r="E77" s="152">
        <f>E78</f>
        <v>35</v>
      </c>
      <c r="F77" s="153">
        <f>F78</f>
        <v>35</v>
      </c>
    </row>
    <row r="78" spans="1:6" ht="26.25" thickBot="1">
      <c r="A78" s="77" t="s">
        <v>99</v>
      </c>
      <c r="B78" s="18" t="s">
        <v>106</v>
      </c>
      <c r="C78" s="55" t="s">
        <v>107</v>
      </c>
      <c r="D78" s="148">
        <v>35</v>
      </c>
      <c r="E78" s="148">
        <v>35</v>
      </c>
      <c r="F78" s="149">
        <v>35</v>
      </c>
    </row>
    <row r="79" spans="1:6" ht="29.25" thickBot="1">
      <c r="A79" s="32" t="s">
        <v>2</v>
      </c>
      <c r="B79" s="4" t="s">
        <v>108</v>
      </c>
      <c r="C79" s="33" t="s">
        <v>109</v>
      </c>
      <c r="D79" s="142">
        <f>D80</f>
        <v>1300</v>
      </c>
      <c r="E79" s="142">
        <f>E80</f>
        <v>1500</v>
      </c>
      <c r="F79" s="143">
        <f>F80</f>
        <v>1500</v>
      </c>
    </row>
    <row r="80" spans="1:6" ht="12.75">
      <c r="A80" s="78" t="s">
        <v>2</v>
      </c>
      <c r="B80" s="19" t="s">
        <v>110</v>
      </c>
      <c r="C80" s="20" t="s">
        <v>111</v>
      </c>
      <c r="D80" s="150">
        <f aca="true" t="shared" si="4" ref="D80:F81">D81</f>
        <v>1300</v>
      </c>
      <c r="E80" s="150">
        <f t="shared" si="4"/>
        <v>1500</v>
      </c>
      <c r="F80" s="151">
        <f t="shared" si="4"/>
        <v>1500</v>
      </c>
    </row>
    <row r="81" spans="1:6" ht="12.75">
      <c r="A81" s="63" t="s">
        <v>2</v>
      </c>
      <c r="B81" s="34" t="s">
        <v>112</v>
      </c>
      <c r="C81" s="35" t="s">
        <v>113</v>
      </c>
      <c r="D81" s="152">
        <f t="shared" si="4"/>
        <v>1300</v>
      </c>
      <c r="E81" s="152">
        <f t="shared" si="4"/>
        <v>1500</v>
      </c>
      <c r="F81" s="153">
        <f t="shared" si="4"/>
        <v>1500</v>
      </c>
    </row>
    <row r="82" spans="1:6" ht="26.25" thickBot="1">
      <c r="A82" s="76" t="s">
        <v>63</v>
      </c>
      <c r="B82" s="48" t="s">
        <v>114</v>
      </c>
      <c r="C82" s="49" t="s">
        <v>115</v>
      </c>
      <c r="D82" s="146">
        <v>1300</v>
      </c>
      <c r="E82" s="146">
        <v>1500</v>
      </c>
      <c r="F82" s="147">
        <v>1500</v>
      </c>
    </row>
    <row r="83" spans="1:6" ht="29.25" thickBot="1">
      <c r="A83" s="32" t="s">
        <v>2</v>
      </c>
      <c r="B83" s="4" t="s">
        <v>116</v>
      </c>
      <c r="C83" s="33" t="s">
        <v>117</v>
      </c>
      <c r="D83" s="142">
        <f>D84+D86+D89+D92</f>
        <v>57337</v>
      </c>
      <c r="E83" s="142">
        <f>E84+E86+E89+E92</f>
        <v>27000</v>
      </c>
      <c r="F83" s="143">
        <f>F84+F86+F89+F92</f>
        <v>27000</v>
      </c>
    </row>
    <row r="84" spans="1:6" ht="12.75">
      <c r="A84" s="78" t="s">
        <v>2</v>
      </c>
      <c r="B84" s="19" t="s">
        <v>118</v>
      </c>
      <c r="C84" s="20" t="s">
        <v>119</v>
      </c>
      <c r="D84" s="150">
        <f>D85</f>
        <v>2000</v>
      </c>
      <c r="E84" s="150">
        <f>E85</f>
        <v>2000</v>
      </c>
      <c r="F84" s="151">
        <f>F85</f>
        <v>2000</v>
      </c>
    </row>
    <row r="85" spans="1:6" ht="25.5">
      <c r="A85" s="76" t="s">
        <v>92</v>
      </c>
      <c r="B85" s="48" t="s">
        <v>120</v>
      </c>
      <c r="C85" s="49" t="s">
        <v>121</v>
      </c>
      <c r="D85" s="146">
        <v>2000</v>
      </c>
      <c r="E85" s="146">
        <v>2000</v>
      </c>
      <c r="F85" s="147">
        <v>2000</v>
      </c>
    </row>
    <row r="86" spans="1:6" ht="76.5">
      <c r="A86" s="63" t="s">
        <v>2</v>
      </c>
      <c r="B86" s="34" t="s">
        <v>122</v>
      </c>
      <c r="C86" s="24" t="s">
        <v>123</v>
      </c>
      <c r="D86" s="152">
        <f aca="true" t="shared" si="5" ref="D86:F87">D87</f>
        <v>13500</v>
      </c>
      <c r="E86" s="152">
        <f t="shared" si="5"/>
        <v>13500</v>
      </c>
      <c r="F86" s="153">
        <f t="shared" si="5"/>
        <v>13500</v>
      </c>
    </row>
    <row r="87" spans="1:6" ht="89.25">
      <c r="A87" s="63" t="s">
        <v>2</v>
      </c>
      <c r="B87" s="34" t="s">
        <v>124</v>
      </c>
      <c r="C87" s="24" t="s">
        <v>125</v>
      </c>
      <c r="D87" s="152">
        <f t="shared" si="5"/>
        <v>13500</v>
      </c>
      <c r="E87" s="152">
        <f t="shared" si="5"/>
        <v>13500</v>
      </c>
      <c r="F87" s="153">
        <f t="shared" si="5"/>
        <v>13500</v>
      </c>
    </row>
    <row r="88" spans="1:6" ht="76.5">
      <c r="A88" s="76" t="s">
        <v>71</v>
      </c>
      <c r="B88" s="48" t="s">
        <v>126</v>
      </c>
      <c r="C88" s="17" t="s">
        <v>127</v>
      </c>
      <c r="D88" s="146">
        <v>13500</v>
      </c>
      <c r="E88" s="146">
        <v>13500</v>
      </c>
      <c r="F88" s="147">
        <v>13500</v>
      </c>
    </row>
    <row r="89" spans="1:6" s="5" customFormat="1" ht="25.5">
      <c r="A89" s="63" t="s">
        <v>2</v>
      </c>
      <c r="B89" s="34" t="s">
        <v>128</v>
      </c>
      <c r="C89" s="35" t="s">
        <v>129</v>
      </c>
      <c r="D89" s="152">
        <f aca="true" t="shared" si="6" ref="D89:F90">D90</f>
        <v>10000</v>
      </c>
      <c r="E89" s="152">
        <f t="shared" si="6"/>
        <v>10000</v>
      </c>
      <c r="F89" s="153">
        <f t="shared" si="6"/>
        <v>10000</v>
      </c>
    </row>
    <row r="90" spans="1:6" ht="25.5">
      <c r="A90" s="63" t="s">
        <v>2</v>
      </c>
      <c r="B90" s="34" t="s">
        <v>130</v>
      </c>
      <c r="C90" s="35" t="s">
        <v>131</v>
      </c>
      <c r="D90" s="152">
        <f t="shared" si="6"/>
        <v>10000</v>
      </c>
      <c r="E90" s="152">
        <f t="shared" si="6"/>
        <v>10000</v>
      </c>
      <c r="F90" s="153">
        <f t="shared" si="6"/>
        <v>10000</v>
      </c>
    </row>
    <row r="91" spans="1:6" ht="38.25">
      <c r="A91" s="76" t="s">
        <v>71</v>
      </c>
      <c r="B91" s="48" t="s">
        <v>132</v>
      </c>
      <c r="C91" s="49" t="s">
        <v>133</v>
      </c>
      <c r="D91" s="146">
        <v>10000</v>
      </c>
      <c r="E91" s="146">
        <v>10000</v>
      </c>
      <c r="F91" s="147">
        <v>10000</v>
      </c>
    </row>
    <row r="92" spans="1:6" ht="38.25">
      <c r="A92" s="63" t="s">
        <v>2</v>
      </c>
      <c r="B92" s="34" t="s">
        <v>295</v>
      </c>
      <c r="C92" s="35" t="s">
        <v>296</v>
      </c>
      <c r="D92" s="152">
        <f>D93</f>
        <v>31837</v>
      </c>
      <c r="E92" s="152">
        <f>E93</f>
        <v>1500</v>
      </c>
      <c r="F92" s="153">
        <f>F93</f>
        <v>1500</v>
      </c>
    </row>
    <row r="93" spans="1:6" ht="51">
      <c r="A93" s="76" t="s">
        <v>71</v>
      </c>
      <c r="B93" s="48" t="s">
        <v>297</v>
      </c>
      <c r="C93" s="49" t="s">
        <v>298</v>
      </c>
      <c r="D93" s="146">
        <v>31837</v>
      </c>
      <c r="E93" s="146">
        <v>1500</v>
      </c>
      <c r="F93" s="147">
        <v>1500</v>
      </c>
    </row>
    <row r="94" spans="1:6" ht="29.25" thickBot="1">
      <c r="A94" s="68" t="s">
        <v>2</v>
      </c>
      <c r="B94" s="69" t="s">
        <v>134</v>
      </c>
      <c r="C94" s="69" t="s">
        <v>135</v>
      </c>
      <c r="D94" s="156">
        <f>D95+D108+D111+D104</f>
        <v>1200</v>
      </c>
      <c r="E94" s="156">
        <f>E95+E108+E111+E104</f>
        <v>1200</v>
      </c>
      <c r="F94" s="157">
        <f>F95+F108+F111+F104</f>
        <v>1200</v>
      </c>
    </row>
    <row r="95" spans="1:6" ht="38.25">
      <c r="A95" s="78" t="s">
        <v>2</v>
      </c>
      <c r="B95" s="19" t="s">
        <v>200</v>
      </c>
      <c r="C95" s="20" t="s">
        <v>199</v>
      </c>
      <c r="D95" s="150">
        <f>D96+D98+D100+D105</f>
        <v>130</v>
      </c>
      <c r="E95" s="150">
        <f>E96+E98+E100+E105</f>
        <v>130</v>
      </c>
      <c r="F95" s="151">
        <f>F96+F98+F100+F105</f>
        <v>130</v>
      </c>
    </row>
    <row r="96" spans="1:6" ht="51">
      <c r="A96" s="63" t="s">
        <v>2</v>
      </c>
      <c r="B96" s="34" t="s">
        <v>222</v>
      </c>
      <c r="C96" s="24" t="s">
        <v>256</v>
      </c>
      <c r="D96" s="152">
        <f>D97</f>
        <v>10</v>
      </c>
      <c r="E96" s="152">
        <f>E97</f>
        <v>10</v>
      </c>
      <c r="F96" s="153">
        <f>F97</f>
        <v>10</v>
      </c>
    </row>
    <row r="97" spans="1:6" ht="76.5">
      <c r="A97" s="76" t="s">
        <v>219</v>
      </c>
      <c r="B97" s="48" t="s">
        <v>218</v>
      </c>
      <c r="C97" s="17" t="s">
        <v>255</v>
      </c>
      <c r="D97" s="146">
        <v>10</v>
      </c>
      <c r="E97" s="146">
        <v>10</v>
      </c>
      <c r="F97" s="147">
        <v>10</v>
      </c>
    </row>
    <row r="98" spans="1:6" ht="63.75">
      <c r="A98" s="63" t="s">
        <v>2</v>
      </c>
      <c r="B98" s="34" t="s">
        <v>233</v>
      </c>
      <c r="C98" s="24" t="s">
        <v>234</v>
      </c>
      <c r="D98" s="152">
        <f>D99</f>
        <v>5</v>
      </c>
      <c r="E98" s="152">
        <f>E99</f>
        <v>5</v>
      </c>
      <c r="F98" s="153">
        <f>F99</f>
        <v>5</v>
      </c>
    </row>
    <row r="99" spans="1:6" ht="89.25">
      <c r="A99" s="76" t="s">
        <v>219</v>
      </c>
      <c r="B99" s="48" t="s">
        <v>235</v>
      </c>
      <c r="C99" s="17" t="s">
        <v>236</v>
      </c>
      <c r="D99" s="146">
        <v>5</v>
      </c>
      <c r="E99" s="146">
        <v>5</v>
      </c>
      <c r="F99" s="147">
        <v>5</v>
      </c>
    </row>
    <row r="100" spans="1:6" ht="51">
      <c r="A100" s="63" t="s">
        <v>2</v>
      </c>
      <c r="B100" s="34" t="s">
        <v>221</v>
      </c>
      <c r="C100" s="24" t="s">
        <v>254</v>
      </c>
      <c r="D100" s="152">
        <f>D101+D102</f>
        <v>30</v>
      </c>
      <c r="E100" s="152">
        <f>E101+E102</f>
        <v>30</v>
      </c>
      <c r="F100" s="153">
        <f>F101+F102</f>
        <v>30</v>
      </c>
    </row>
    <row r="101" spans="1:6" ht="76.5">
      <c r="A101" s="76" t="s">
        <v>217</v>
      </c>
      <c r="B101" s="48" t="s">
        <v>220</v>
      </c>
      <c r="C101" s="17" t="s">
        <v>253</v>
      </c>
      <c r="D101" s="146">
        <v>10</v>
      </c>
      <c r="E101" s="146">
        <v>10</v>
      </c>
      <c r="F101" s="147">
        <v>10</v>
      </c>
    </row>
    <row r="102" spans="1:6" ht="63.75">
      <c r="A102" s="76" t="s">
        <v>71</v>
      </c>
      <c r="B102" s="48" t="s">
        <v>237</v>
      </c>
      <c r="C102" s="17" t="s">
        <v>238</v>
      </c>
      <c r="D102" s="146">
        <v>20</v>
      </c>
      <c r="E102" s="146">
        <v>20</v>
      </c>
      <c r="F102" s="147">
        <v>20</v>
      </c>
    </row>
    <row r="103" spans="1:6" ht="63.75">
      <c r="A103" s="63" t="s">
        <v>2</v>
      </c>
      <c r="B103" s="34" t="s">
        <v>312</v>
      </c>
      <c r="C103" s="24" t="s">
        <v>313</v>
      </c>
      <c r="D103" s="152">
        <f>D104</f>
        <v>50</v>
      </c>
      <c r="E103" s="152">
        <f>E104</f>
        <v>50</v>
      </c>
      <c r="F103" s="153">
        <f>F104</f>
        <v>50</v>
      </c>
    </row>
    <row r="104" spans="1:6" ht="76.5">
      <c r="A104" s="76" t="s">
        <v>71</v>
      </c>
      <c r="B104" s="48" t="s">
        <v>315</v>
      </c>
      <c r="C104" s="17" t="s">
        <v>314</v>
      </c>
      <c r="D104" s="146">
        <v>50</v>
      </c>
      <c r="E104" s="146">
        <v>50</v>
      </c>
      <c r="F104" s="147">
        <v>50</v>
      </c>
    </row>
    <row r="105" spans="1:6" ht="63.75">
      <c r="A105" s="63" t="s">
        <v>2</v>
      </c>
      <c r="B105" s="34" t="s">
        <v>201</v>
      </c>
      <c r="C105" s="24" t="s">
        <v>252</v>
      </c>
      <c r="D105" s="152">
        <f>D106+D107</f>
        <v>85</v>
      </c>
      <c r="E105" s="152">
        <f>E106+E107</f>
        <v>85</v>
      </c>
      <c r="F105" s="153">
        <f>F106+F107</f>
        <v>85</v>
      </c>
    </row>
    <row r="106" spans="1:6" ht="76.5">
      <c r="A106" s="76" t="s">
        <v>219</v>
      </c>
      <c r="B106" s="48" t="s">
        <v>202</v>
      </c>
      <c r="C106" s="17" t="s">
        <v>251</v>
      </c>
      <c r="D106" s="146">
        <v>25</v>
      </c>
      <c r="E106" s="146">
        <v>25</v>
      </c>
      <c r="F106" s="147">
        <v>25</v>
      </c>
    </row>
    <row r="107" spans="1:6" ht="76.5">
      <c r="A107" s="76" t="s">
        <v>217</v>
      </c>
      <c r="B107" s="48" t="s">
        <v>202</v>
      </c>
      <c r="C107" s="17" t="s">
        <v>251</v>
      </c>
      <c r="D107" s="146">
        <v>60</v>
      </c>
      <c r="E107" s="146">
        <v>60</v>
      </c>
      <c r="F107" s="147">
        <v>60</v>
      </c>
    </row>
    <row r="108" spans="1:6" ht="51">
      <c r="A108" s="63" t="s">
        <v>2</v>
      </c>
      <c r="B108" s="34" t="s">
        <v>224</v>
      </c>
      <c r="C108" s="24" t="s">
        <v>223</v>
      </c>
      <c r="D108" s="152">
        <f>D110+D109</f>
        <v>700</v>
      </c>
      <c r="E108" s="152">
        <f>E110+E109</f>
        <v>700</v>
      </c>
      <c r="F108" s="153">
        <f>F110+F109</f>
        <v>700</v>
      </c>
    </row>
    <row r="109" spans="1:6" ht="51">
      <c r="A109" s="76" t="s">
        <v>263</v>
      </c>
      <c r="B109" s="48" t="s">
        <v>239</v>
      </c>
      <c r="C109" s="17" t="s">
        <v>240</v>
      </c>
      <c r="D109" s="146">
        <v>200</v>
      </c>
      <c r="E109" s="146">
        <v>200</v>
      </c>
      <c r="F109" s="147">
        <v>200</v>
      </c>
    </row>
    <row r="110" spans="1:6" ht="51">
      <c r="A110" s="76" t="s">
        <v>225</v>
      </c>
      <c r="B110" s="48" t="s">
        <v>239</v>
      </c>
      <c r="C110" s="17" t="s">
        <v>240</v>
      </c>
      <c r="D110" s="146">
        <v>500</v>
      </c>
      <c r="E110" s="146">
        <v>500</v>
      </c>
      <c r="F110" s="147">
        <v>500</v>
      </c>
    </row>
    <row r="111" spans="1:6" ht="114.75">
      <c r="A111" s="63" t="s">
        <v>2</v>
      </c>
      <c r="B111" s="34" t="s">
        <v>270</v>
      </c>
      <c r="C111" s="24" t="s">
        <v>271</v>
      </c>
      <c r="D111" s="152">
        <f aca="true" t="shared" si="7" ref="D111:F112">D112</f>
        <v>320</v>
      </c>
      <c r="E111" s="152">
        <f t="shared" si="7"/>
        <v>320</v>
      </c>
      <c r="F111" s="153">
        <f t="shared" si="7"/>
        <v>320</v>
      </c>
    </row>
    <row r="112" spans="1:6" ht="89.25">
      <c r="A112" s="63" t="s">
        <v>2</v>
      </c>
      <c r="B112" s="34" t="s">
        <v>266</v>
      </c>
      <c r="C112" s="24" t="s">
        <v>267</v>
      </c>
      <c r="D112" s="152">
        <f t="shared" si="7"/>
        <v>320</v>
      </c>
      <c r="E112" s="152">
        <f t="shared" si="7"/>
        <v>320</v>
      </c>
      <c r="F112" s="153">
        <f t="shared" si="7"/>
        <v>320</v>
      </c>
    </row>
    <row r="113" spans="1:6" ht="77.25" thickBot="1">
      <c r="A113" s="77" t="s">
        <v>71</v>
      </c>
      <c r="B113" s="18" t="s">
        <v>268</v>
      </c>
      <c r="C113" s="41" t="s">
        <v>269</v>
      </c>
      <c r="D113" s="148">
        <v>320</v>
      </c>
      <c r="E113" s="148">
        <v>320</v>
      </c>
      <c r="F113" s="149">
        <v>320</v>
      </c>
    </row>
    <row r="114" spans="1:6" ht="15" thickBot="1">
      <c r="A114" s="32" t="s">
        <v>2</v>
      </c>
      <c r="B114" s="4" t="s">
        <v>136</v>
      </c>
      <c r="C114" s="33" t="s">
        <v>137</v>
      </c>
      <c r="D114" s="142">
        <f>D115+D185+D179</f>
        <v>1833531.638</v>
      </c>
      <c r="E114" s="142">
        <f>E115+E185+E179</f>
        <v>1561316.5799999998</v>
      </c>
      <c r="F114" s="142">
        <f>F115+F185+F179</f>
        <v>1556404.648</v>
      </c>
    </row>
    <row r="115" spans="1:6" ht="43.5" thickBot="1">
      <c r="A115" s="32" t="s">
        <v>2</v>
      </c>
      <c r="B115" s="4" t="s">
        <v>138</v>
      </c>
      <c r="C115" s="33" t="s">
        <v>139</v>
      </c>
      <c r="D115" s="142">
        <f>D116+D123+D157+D174</f>
        <v>1842968.27</v>
      </c>
      <c r="E115" s="142">
        <f>E116+E123+E157+E174</f>
        <v>1561316.5799999998</v>
      </c>
      <c r="F115" s="143">
        <f>F116+F123+F157+F174</f>
        <v>1556404.648</v>
      </c>
    </row>
    <row r="116" spans="1:6" ht="38.25">
      <c r="A116" s="78" t="s">
        <v>2</v>
      </c>
      <c r="B116" s="19" t="s">
        <v>140</v>
      </c>
      <c r="C116" s="20" t="s">
        <v>141</v>
      </c>
      <c r="D116" s="150">
        <f>D117+D119</f>
        <v>279320</v>
      </c>
      <c r="E116" s="150">
        <f>E117+E119</f>
        <v>131125</v>
      </c>
      <c r="F116" s="151">
        <f>F117+F119</f>
        <v>118012</v>
      </c>
    </row>
    <row r="117" spans="1:6" ht="12.75">
      <c r="A117" s="63" t="s">
        <v>2</v>
      </c>
      <c r="B117" s="34" t="s">
        <v>142</v>
      </c>
      <c r="C117" s="35" t="s">
        <v>143</v>
      </c>
      <c r="D117" s="152">
        <f>D118</f>
        <v>182118</v>
      </c>
      <c r="E117" s="152">
        <f>E118</f>
        <v>131125</v>
      </c>
      <c r="F117" s="153">
        <f>F118</f>
        <v>118012</v>
      </c>
    </row>
    <row r="118" spans="1:6" ht="38.25">
      <c r="A118" s="76" t="s">
        <v>144</v>
      </c>
      <c r="B118" s="36" t="s">
        <v>145</v>
      </c>
      <c r="C118" s="37" t="s">
        <v>242</v>
      </c>
      <c r="D118" s="146">
        <v>182118</v>
      </c>
      <c r="E118" s="146">
        <v>131125</v>
      </c>
      <c r="F118" s="147">
        <v>118012</v>
      </c>
    </row>
    <row r="119" spans="1:6" ht="51">
      <c r="A119" s="78" t="s">
        <v>2</v>
      </c>
      <c r="B119" s="73" t="s">
        <v>246</v>
      </c>
      <c r="C119" s="74" t="s">
        <v>245</v>
      </c>
      <c r="D119" s="150">
        <f>D120</f>
        <v>97202</v>
      </c>
      <c r="E119" s="150">
        <f>E120</f>
        <v>0</v>
      </c>
      <c r="F119" s="151">
        <f>F120</f>
        <v>0</v>
      </c>
    </row>
    <row r="120" spans="1:6" ht="38.25">
      <c r="A120" s="63" t="s">
        <v>2</v>
      </c>
      <c r="B120" s="39" t="s">
        <v>244</v>
      </c>
      <c r="C120" s="38" t="s">
        <v>243</v>
      </c>
      <c r="D120" s="152">
        <f>SUM(D121:D122)</f>
        <v>97202</v>
      </c>
      <c r="E120" s="152">
        <f>SUM(E121:E122)</f>
        <v>0</v>
      </c>
      <c r="F120" s="153">
        <f>SUM(F121:F122)</f>
        <v>0</v>
      </c>
    </row>
    <row r="121" spans="1:6" ht="76.5">
      <c r="A121" s="79" t="s">
        <v>144</v>
      </c>
      <c r="B121" s="54" t="s">
        <v>261</v>
      </c>
      <c r="C121" s="13" t="s">
        <v>292</v>
      </c>
      <c r="D121" s="158">
        <v>76694</v>
      </c>
      <c r="E121" s="158">
        <v>0</v>
      </c>
      <c r="F121" s="159">
        <v>0</v>
      </c>
    </row>
    <row r="122" spans="1:6" ht="90" thickBot="1">
      <c r="A122" s="80" t="s">
        <v>144</v>
      </c>
      <c r="B122" s="70" t="s">
        <v>262</v>
      </c>
      <c r="C122" s="53" t="s">
        <v>287</v>
      </c>
      <c r="D122" s="160">
        <v>20508</v>
      </c>
      <c r="E122" s="160">
        <v>0</v>
      </c>
      <c r="F122" s="161">
        <v>0</v>
      </c>
    </row>
    <row r="123" spans="1:6" ht="26.25" thickBot="1">
      <c r="A123" s="71" t="s">
        <v>2</v>
      </c>
      <c r="B123" s="50" t="s">
        <v>146</v>
      </c>
      <c r="C123" s="51" t="s">
        <v>147</v>
      </c>
      <c r="D123" s="162">
        <f>SUM(D125:D141)-D140</f>
        <v>461588.34500000003</v>
      </c>
      <c r="E123" s="162">
        <f>SUM(E125:E141)-E140</f>
        <v>343951.94499999995</v>
      </c>
      <c r="F123" s="162">
        <f>SUM(F125:F141)-F140</f>
        <v>359929.967</v>
      </c>
    </row>
    <row r="124" spans="1:6" ht="38.25">
      <c r="A124" s="78" t="s">
        <v>2</v>
      </c>
      <c r="B124" s="19" t="s">
        <v>368</v>
      </c>
      <c r="C124" s="20" t="s">
        <v>369</v>
      </c>
      <c r="D124" s="163">
        <f>D125+D126</f>
        <v>28134</v>
      </c>
      <c r="E124" s="163">
        <f>E125+E126</f>
        <v>42100.9</v>
      </c>
      <c r="F124" s="163">
        <f>F125+F126</f>
        <v>36085</v>
      </c>
    </row>
    <row r="125" spans="1:6" ht="45" customHeight="1">
      <c r="A125" s="125" t="s">
        <v>63</v>
      </c>
      <c r="B125" s="48" t="s">
        <v>354</v>
      </c>
      <c r="C125" s="49" t="s">
        <v>355</v>
      </c>
      <c r="D125" s="146">
        <v>0</v>
      </c>
      <c r="E125" s="146">
        <v>24690.9</v>
      </c>
      <c r="F125" s="146">
        <v>12671</v>
      </c>
    </row>
    <row r="126" spans="1:6" ht="45" customHeight="1">
      <c r="A126" s="75" t="s">
        <v>92</v>
      </c>
      <c r="B126" s="16" t="s">
        <v>354</v>
      </c>
      <c r="C126" s="124" t="s">
        <v>355</v>
      </c>
      <c r="D126" s="146">
        <v>28134</v>
      </c>
      <c r="E126" s="146">
        <v>17410</v>
      </c>
      <c r="F126" s="146">
        <v>23414</v>
      </c>
    </row>
    <row r="127" spans="1:6" ht="102">
      <c r="A127" s="81">
        <v>733</v>
      </c>
      <c r="B127" s="47" t="s">
        <v>282</v>
      </c>
      <c r="C127" s="61" t="s">
        <v>281</v>
      </c>
      <c r="D127" s="146">
        <v>0</v>
      </c>
      <c r="E127" s="146">
        <v>0</v>
      </c>
      <c r="F127" s="147">
        <v>64858.3</v>
      </c>
    </row>
    <row r="128" spans="1:6" ht="89.25">
      <c r="A128" s="81">
        <v>733</v>
      </c>
      <c r="B128" s="47" t="s">
        <v>283</v>
      </c>
      <c r="C128" s="61" t="s">
        <v>204</v>
      </c>
      <c r="D128" s="146">
        <v>0</v>
      </c>
      <c r="E128" s="146">
        <v>0</v>
      </c>
      <c r="F128" s="147">
        <v>993.4</v>
      </c>
    </row>
    <row r="129" spans="1:6" ht="76.5">
      <c r="A129" s="81">
        <v>767</v>
      </c>
      <c r="B129" s="47" t="s">
        <v>280</v>
      </c>
      <c r="C129" s="61" t="s">
        <v>279</v>
      </c>
      <c r="D129" s="146">
        <v>490.1</v>
      </c>
      <c r="E129" s="146">
        <v>512.6</v>
      </c>
      <c r="F129" s="147">
        <v>0</v>
      </c>
    </row>
    <row r="130" spans="1:6" ht="51">
      <c r="A130" s="82">
        <v>732</v>
      </c>
      <c r="B130" s="46" t="s">
        <v>284</v>
      </c>
      <c r="C130" s="44" t="s">
        <v>205</v>
      </c>
      <c r="D130" s="164">
        <v>82929.1</v>
      </c>
      <c r="E130" s="146">
        <v>0</v>
      </c>
      <c r="F130" s="147">
        <v>0</v>
      </c>
    </row>
    <row r="131" spans="1:6" ht="76.5">
      <c r="A131" s="81">
        <v>732</v>
      </c>
      <c r="B131" s="46" t="s">
        <v>350</v>
      </c>
      <c r="C131" s="44" t="s">
        <v>351</v>
      </c>
      <c r="D131" s="164">
        <v>1947.8</v>
      </c>
      <c r="E131" s="146">
        <v>4217.9</v>
      </c>
      <c r="F131" s="147">
        <v>0</v>
      </c>
    </row>
    <row r="132" spans="1:6" ht="63.75">
      <c r="A132" s="82">
        <v>773</v>
      </c>
      <c r="B132" s="46" t="s">
        <v>277</v>
      </c>
      <c r="C132" s="44" t="s">
        <v>276</v>
      </c>
      <c r="D132" s="164">
        <v>55030.4</v>
      </c>
      <c r="E132" s="146">
        <v>55030.4</v>
      </c>
      <c r="F132" s="147">
        <v>52437.4</v>
      </c>
    </row>
    <row r="133" spans="1:6" ht="63.75">
      <c r="A133" s="82">
        <v>758</v>
      </c>
      <c r="B133" s="46" t="s">
        <v>303</v>
      </c>
      <c r="C133" s="44" t="s">
        <v>304</v>
      </c>
      <c r="D133" s="164">
        <v>4306.6</v>
      </c>
      <c r="E133" s="146">
        <v>3022.7</v>
      </c>
      <c r="F133" s="147">
        <v>2904.3</v>
      </c>
    </row>
    <row r="134" spans="1:6" ht="38.25">
      <c r="A134" s="83">
        <v>733</v>
      </c>
      <c r="B134" s="48" t="s">
        <v>278</v>
      </c>
      <c r="C134" s="49" t="s">
        <v>203</v>
      </c>
      <c r="D134" s="146">
        <v>9614.2</v>
      </c>
      <c r="E134" s="146">
        <v>10263.2</v>
      </c>
      <c r="F134" s="147">
        <v>11279.4</v>
      </c>
    </row>
    <row r="135" spans="1:6" ht="38.25">
      <c r="A135" s="83">
        <v>758</v>
      </c>
      <c r="B135" s="48" t="s">
        <v>305</v>
      </c>
      <c r="C135" s="49" t="s">
        <v>306</v>
      </c>
      <c r="D135" s="146">
        <v>0</v>
      </c>
      <c r="E135" s="146">
        <v>4035.2</v>
      </c>
      <c r="F135" s="147">
        <v>0</v>
      </c>
    </row>
    <row r="136" spans="1:6" ht="25.5">
      <c r="A136" s="83">
        <v>758</v>
      </c>
      <c r="B136" s="48" t="s">
        <v>375</v>
      </c>
      <c r="C136" s="49" t="s">
        <v>367</v>
      </c>
      <c r="D136" s="146">
        <v>515.4</v>
      </c>
      <c r="E136" s="146">
        <v>515.4</v>
      </c>
      <c r="F136" s="147">
        <v>516.1</v>
      </c>
    </row>
    <row r="137" spans="1:6" ht="51">
      <c r="A137" s="64">
        <v>732</v>
      </c>
      <c r="B137" s="47" t="s">
        <v>286</v>
      </c>
      <c r="C137" s="45" t="s">
        <v>285</v>
      </c>
      <c r="D137" s="146">
        <v>62689.1</v>
      </c>
      <c r="E137" s="146">
        <v>65302.8</v>
      </c>
      <c r="F137" s="147">
        <v>0</v>
      </c>
    </row>
    <row r="138" spans="1:6" ht="38.25">
      <c r="A138" s="64">
        <v>767</v>
      </c>
      <c r="B138" s="47" t="s">
        <v>299</v>
      </c>
      <c r="C138" s="45" t="s">
        <v>300</v>
      </c>
      <c r="D138" s="146">
        <v>0</v>
      </c>
      <c r="E138" s="146">
        <v>0</v>
      </c>
      <c r="F138" s="147">
        <v>30232.6</v>
      </c>
    </row>
    <row r="139" spans="1:6" ht="12.75">
      <c r="A139" s="63" t="s">
        <v>2</v>
      </c>
      <c r="B139" s="34" t="s">
        <v>338</v>
      </c>
      <c r="C139" s="26" t="s">
        <v>339</v>
      </c>
      <c r="D139" s="152">
        <f>D140</f>
        <v>784.106</v>
      </c>
      <c r="E139" s="152">
        <f>E140</f>
        <v>0</v>
      </c>
      <c r="F139" s="152">
        <f>F140</f>
        <v>0</v>
      </c>
    </row>
    <row r="140" spans="1:6" ht="63.75">
      <c r="A140" s="64">
        <v>773</v>
      </c>
      <c r="B140" s="47" t="s">
        <v>340</v>
      </c>
      <c r="C140" s="45" t="s">
        <v>341</v>
      </c>
      <c r="D140" s="146">
        <v>784.106</v>
      </c>
      <c r="E140" s="146">
        <v>0</v>
      </c>
      <c r="F140" s="146">
        <v>0</v>
      </c>
    </row>
    <row r="141" spans="1:6" ht="12.75">
      <c r="A141" s="63" t="s">
        <v>2</v>
      </c>
      <c r="B141" s="34" t="s">
        <v>148</v>
      </c>
      <c r="C141" s="26" t="s">
        <v>149</v>
      </c>
      <c r="D141" s="152">
        <f>SUM(D142:D156)</f>
        <v>215147.53900000002</v>
      </c>
      <c r="E141" s="152">
        <f>SUM(E142:E156)</f>
        <v>158950.845</v>
      </c>
      <c r="F141" s="152">
        <f>SUM(F142:F156)</f>
        <v>160623.467</v>
      </c>
    </row>
    <row r="142" spans="1:6" ht="51">
      <c r="A142" s="85">
        <v>703</v>
      </c>
      <c r="B142" s="12" t="s">
        <v>330</v>
      </c>
      <c r="C142" s="106" t="s">
        <v>331</v>
      </c>
      <c r="D142" s="158">
        <v>752.1</v>
      </c>
      <c r="E142" s="158">
        <v>942.1</v>
      </c>
      <c r="F142" s="159">
        <v>982.4</v>
      </c>
    </row>
    <row r="143" spans="1:6" ht="38.25">
      <c r="A143" s="85">
        <v>732</v>
      </c>
      <c r="B143" s="111" t="s">
        <v>336</v>
      </c>
      <c r="C143" s="108" t="s">
        <v>337</v>
      </c>
      <c r="D143" s="158">
        <v>8528.2</v>
      </c>
      <c r="E143" s="158">
        <v>0</v>
      </c>
      <c r="F143" s="159">
        <v>0</v>
      </c>
    </row>
    <row r="144" spans="1:6" ht="51">
      <c r="A144" s="79" t="s">
        <v>63</v>
      </c>
      <c r="B144" s="107" t="s">
        <v>332</v>
      </c>
      <c r="C144" s="108" t="s">
        <v>333</v>
      </c>
      <c r="D144" s="158">
        <v>5143.2</v>
      </c>
      <c r="E144" s="158">
        <v>0</v>
      </c>
      <c r="F144" s="159">
        <v>0</v>
      </c>
    </row>
    <row r="145" spans="1:6" ht="76.5">
      <c r="A145" s="85">
        <v>758</v>
      </c>
      <c r="B145" s="56" t="s">
        <v>150</v>
      </c>
      <c r="C145" s="62" t="s">
        <v>151</v>
      </c>
      <c r="D145" s="165">
        <v>48606.5</v>
      </c>
      <c r="E145" s="165">
        <v>48606.5</v>
      </c>
      <c r="F145" s="166">
        <v>48606.5</v>
      </c>
    </row>
    <row r="146" spans="1:6" ht="25.5">
      <c r="A146" s="92">
        <v>733</v>
      </c>
      <c r="B146" s="109" t="s">
        <v>334</v>
      </c>
      <c r="C146" s="110" t="s">
        <v>335</v>
      </c>
      <c r="D146" s="165">
        <v>5985.339</v>
      </c>
      <c r="E146" s="165">
        <v>1786.445</v>
      </c>
      <c r="F146" s="166">
        <v>6053.567</v>
      </c>
    </row>
    <row r="147" spans="1:6" ht="63.75">
      <c r="A147" s="92">
        <v>773</v>
      </c>
      <c r="B147" s="126" t="s">
        <v>371</v>
      </c>
      <c r="C147" s="110" t="s">
        <v>370</v>
      </c>
      <c r="D147" s="165">
        <v>0</v>
      </c>
      <c r="E147" s="165">
        <v>0</v>
      </c>
      <c r="F147" s="166">
        <v>143</v>
      </c>
    </row>
    <row r="148" spans="1:6" ht="51">
      <c r="A148" s="84">
        <v>773</v>
      </c>
      <c r="B148" s="104" t="s">
        <v>348</v>
      </c>
      <c r="C148" s="105" t="s">
        <v>349</v>
      </c>
      <c r="D148" s="165">
        <v>3985.2</v>
      </c>
      <c r="E148" s="165">
        <v>2134.8</v>
      </c>
      <c r="F148" s="166">
        <v>0</v>
      </c>
    </row>
    <row r="149" spans="1:6" ht="38.25">
      <c r="A149" s="86" t="s">
        <v>152</v>
      </c>
      <c r="B149" s="12" t="s">
        <v>153</v>
      </c>
      <c r="C149" s="13" t="s">
        <v>154</v>
      </c>
      <c r="D149" s="165">
        <v>40877</v>
      </c>
      <c r="E149" s="165">
        <v>41031</v>
      </c>
      <c r="F149" s="166">
        <v>40888</v>
      </c>
    </row>
    <row r="150" spans="1:6" ht="25.5">
      <c r="A150" s="86" t="s">
        <v>325</v>
      </c>
      <c r="B150" s="54" t="s">
        <v>326</v>
      </c>
      <c r="C150" s="103" t="s">
        <v>327</v>
      </c>
      <c r="D150" s="165">
        <v>5176.5</v>
      </c>
      <c r="E150" s="165">
        <v>0</v>
      </c>
      <c r="F150" s="166">
        <v>0</v>
      </c>
    </row>
    <row r="151" spans="1:6" ht="63.75">
      <c r="A151" s="86" t="s">
        <v>152</v>
      </c>
      <c r="B151" s="54" t="s">
        <v>373</v>
      </c>
      <c r="C151" s="103" t="s">
        <v>372</v>
      </c>
      <c r="D151" s="165">
        <v>0</v>
      </c>
      <c r="E151" s="165">
        <v>500</v>
      </c>
      <c r="F151" s="166">
        <v>0</v>
      </c>
    </row>
    <row r="152" spans="1:6" ht="38.25">
      <c r="A152" s="86" t="s">
        <v>152</v>
      </c>
      <c r="B152" s="54" t="s">
        <v>352</v>
      </c>
      <c r="C152" s="103" t="s">
        <v>353</v>
      </c>
      <c r="D152" s="165">
        <v>100</v>
      </c>
      <c r="E152" s="165">
        <v>0</v>
      </c>
      <c r="F152" s="166">
        <v>0</v>
      </c>
    </row>
    <row r="153" spans="1:6" ht="51">
      <c r="A153" s="84">
        <v>767</v>
      </c>
      <c r="B153" s="104" t="s">
        <v>328</v>
      </c>
      <c r="C153" s="105" t="s">
        <v>329</v>
      </c>
      <c r="D153" s="165">
        <v>1612.9</v>
      </c>
      <c r="E153" s="165">
        <v>0</v>
      </c>
      <c r="F153" s="166">
        <v>0</v>
      </c>
    </row>
    <row r="154" spans="1:6" ht="51">
      <c r="A154" s="84">
        <v>767</v>
      </c>
      <c r="B154" s="54" t="s">
        <v>247</v>
      </c>
      <c r="C154" s="10" t="s">
        <v>248</v>
      </c>
      <c r="D154" s="167">
        <v>25000</v>
      </c>
      <c r="E154" s="158">
        <v>25000</v>
      </c>
      <c r="F154" s="159">
        <v>25000</v>
      </c>
    </row>
    <row r="155" spans="1:6" ht="89.25">
      <c r="A155" s="92">
        <v>732</v>
      </c>
      <c r="B155" s="93" t="s">
        <v>317</v>
      </c>
      <c r="C155" s="10" t="s">
        <v>318</v>
      </c>
      <c r="D155" s="168">
        <v>9800.6</v>
      </c>
      <c r="E155" s="160">
        <v>0</v>
      </c>
      <c r="F155" s="161">
        <v>0</v>
      </c>
    </row>
    <row r="156" spans="1:6" ht="51.75" thickBot="1">
      <c r="A156" s="87">
        <v>732</v>
      </c>
      <c r="B156" s="9" t="s">
        <v>257</v>
      </c>
      <c r="C156" s="53" t="s">
        <v>258</v>
      </c>
      <c r="D156" s="168">
        <v>59580</v>
      </c>
      <c r="E156" s="160">
        <v>38950</v>
      </c>
      <c r="F156" s="161">
        <v>38950</v>
      </c>
    </row>
    <row r="157" spans="1:6" ht="26.25" thickBot="1">
      <c r="A157" s="40" t="s">
        <v>2</v>
      </c>
      <c r="B157" s="50" t="s">
        <v>155</v>
      </c>
      <c r="C157" s="51" t="s">
        <v>156</v>
      </c>
      <c r="D157" s="162">
        <f>SUM(D168:D173)+D158</f>
        <v>1051161.4000000001</v>
      </c>
      <c r="E157" s="162">
        <f>SUM(E168:E173)+E158</f>
        <v>1049327</v>
      </c>
      <c r="F157" s="169">
        <f>SUM(F168:F173)+F158</f>
        <v>1040843.6000000001</v>
      </c>
    </row>
    <row r="158" spans="1:6" ht="25.5">
      <c r="A158" s="78" t="s">
        <v>2</v>
      </c>
      <c r="B158" s="28" t="s">
        <v>157</v>
      </c>
      <c r="C158" s="29" t="s">
        <v>158</v>
      </c>
      <c r="D158" s="170">
        <f>SUM(D159:D167)</f>
        <v>888623.7000000001</v>
      </c>
      <c r="E158" s="170">
        <f>SUM(E159:E167)</f>
        <v>888623.7000000001</v>
      </c>
      <c r="F158" s="171">
        <f>SUM(F159:F167)</f>
        <v>888623.7000000001</v>
      </c>
    </row>
    <row r="159" spans="1:6" ht="51">
      <c r="A159" s="79" t="s">
        <v>62</v>
      </c>
      <c r="B159" s="12" t="s">
        <v>159</v>
      </c>
      <c r="C159" s="13" t="s">
        <v>206</v>
      </c>
      <c r="D159" s="172">
        <v>1650.4</v>
      </c>
      <c r="E159" s="172">
        <v>1650.4</v>
      </c>
      <c r="F159" s="173">
        <v>1650.4</v>
      </c>
    </row>
    <row r="160" spans="1:6" ht="63.75">
      <c r="A160" s="79" t="s">
        <v>62</v>
      </c>
      <c r="B160" s="12" t="s">
        <v>160</v>
      </c>
      <c r="C160" s="6" t="s">
        <v>249</v>
      </c>
      <c r="D160" s="172">
        <v>1240.9</v>
      </c>
      <c r="E160" s="172">
        <v>1240.9</v>
      </c>
      <c r="F160" s="173">
        <v>1240.9</v>
      </c>
    </row>
    <row r="161" spans="1:6" ht="63.75">
      <c r="A161" s="79" t="s">
        <v>152</v>
      </c>
      <c r="B161" s="14" t="s">
        <v>161</v>
      </c>
      <c r="C161" s="15" t="s">
        <v>162</v>
      </c>
      <c r="D161" s="172">
        <v>5458.2</v>
      </c>
      <c r="E161" s="172">
        <v>5458.2</v>
      </c>
      <c r="F161" s="173">
        <v>5458.2</v>
      </c>
    </row>
    <row r="162" spans="1:6" ht="140.25">
      <c r="A162" s="79" t="s">
        <v>152</v>
      </c>
      <c r="B162" s="12" t="s">
        <v>316</v>
      </c>
      <c r="C162" s="15" t="s">
        <v>307</v>
      </c>
      <c r="D162" s="172">
        <v>7570</v>
      </c>
      <c r="E162" s="172">
        <v>7570</v>
      </c>
      <c r="F162" s="173">
        <v>7570</v>
      </c>
    </row>
    <row r="163" spans="1:6" ht="51">
      <c r="A163" s="79" t="s">
        <v>152</v>
      </c>
      <c r="B163" s="12" t="s">
        <v>163</v>
      </c>
      <c r="C163" s="13" t="s">
        <v>164</v>
      </c>
      <c r="D163" s="172">
        <v>1970.3</v>
      </c>
      <c r="E163" s="172">
        <v>1970.3</v>
      </c>
      <c r="F163" s="173">
        <v>1970.3</v>
      </c>
    </row>
    <row r="164" spans="1:6" ht="102">
      <c r="A164" s="79" t="s">
        <v>152</v>
      </c>
      <c r="B164" s="12" t="s">
        <v>209</v>
      </c>
      <c r="C164" s="31" t="s">
        <v>293</v>
      </c>
      <c r="D164" s="172">
        <v>5744.3</v>
      </c>
      <c r="E164" s="172">
        <v>5744.3</v>
      </c>
      <c r="F164" s="173">
        <v>5744.3</v>
      </c>
    </row>
    <row r="165" spans="1:6" ht="63.75">
      <c r="A165" s="84">
        <v>733</v>
      </c>
      <c r="B165" s="30" t="s">
        <v>165</v>
      </c>
      <c r="C165" s="27" t="s">
        <v>207</v>
      </c>
      <c r="D165" s="172">
        <v>522.8</v>
      </c>
      <c r="E165" s="158">
        <v>522.8</v>
      </c>
      <c r="F165" s="159">
        <v>522.8</v>
      </c>
    </row>
    <row r="166" spans="1:6" ht="114.75">
      <c r="A166" s="84">
        <v>773</v>
      </c>
      <c r="B166" s="30" t="s">
        <v>208</v>
      </c>
      <c r="C166" s="27" t="s">
        <v>250</v>
      </c>
      <c r="D166" s="172">
        <v>864082</v>
      </c>
      <c r="E166" s="158">
        <v>864082</v>
      </c>
      <c r="F166" s="159">
        <v>864082</v>
      </c>
    </row>
    <row r="167" spans="1:6" ht="114.75">
      <c r="A167" s="84">
        <v>758</v>
      </c>
      <c r="B167" s="54" t="s">
        <v>259</v>
      </c>
      <c r="C167" s="10" t="s">
        <v>260</v>
      </c>
      <c r="D167" s="172">
        <v>384.8</v>
      </c>
      <c r="E167" s="158">
        <v>384.8</v>
      </c>
      <c r="F167" s="159">
        <v>384.8</v>
      </c>
    </row>
    <row r="168" spans="1:6" ht="51">
      <c r="A168" s="76" t="s">
        <v>152</v>
      </c>
      <c r="B168" s="36" t="s">
        <v>166</v>
      </c>
      <c r="C168" s="37" t="s">
        <v>167</v>
      </c>
      <c r="D168" s="174">
        <v>55420</v>
      </c>
      <c r="E168" s="174">
        <v>55420</v>
      </c>
      <c r="F168" s="175">
        <v>55420</v>
      </c>
    </row>
    <row r="169" spans="1:6" ht="72" customHeight="1">
      <c r="A169" s="76" t="s">
        <v>152</v>
      </c>
      <c r="B169" s="36" t="s">
        <v>168</v>
      </c>
      <c r="C169" s="37" t="s">
        <v>290</v>
      </c>
      <c r="D169" s="174">
        <v>47066.8</v>
      </c>
      <c r="E169" s="174">
        <v>47066.8</v>
      </c>
      <c r="F169" s="175">
        <v>47066.8</v>
      </c>
    </row>
    <row r="170" spans="1:6" ht="51">
      <c r="A170" s="76" t="s">
        <v>92</v>
      </c>
      <c r="B170" s="36" t="s">
        <v>169</v>
      </c>
      <c r="C170" s="37" t="s">
        <v>170</v>
      </c>
      <c r="D170" s="174">
        <v>52203.1</v>
      </c>
      <c r="E170" s="146">
        <v>50028</v>
      </c>
      <c r="F170" s="147">
        <v>41327.5</v>
      </c>
    </row>
    <row r="171" spans="1:6" ht="60" customHeight="1">
      <c r="A171" s="83">
        <v>703</v>
      </c>
      <c r="B171" s="36" t="s">
        <v>171</v>
      </c>
      <c r="C171" s="37" t="s">
        <v>288</v>
      </c>
      <c r="D171" s="174">
        <v>2.2</v>
      </c>
      <c r="E171" s="174">
        <v>2.2</v>
      </c>
      <c r="F171" s="147">
        <v>2.2</v>
      </c>
    </row>
    <row r="172" spans="1:6" ht="69" customHeight="1">
      <c r="A172" s="76" t="s">
        <v>92</v>
      </c>
      <c r="B172" s="36" t="s">
        <v>172</v>
      </c>
      <c r="C172" s="49" t="s">
        <v>210</v>
      </c>
      <c r="D172" s="174">
        <v>1394.6</v>
      </c>
      <c r="E172" s="174">
        <v>1339.3</v>
      </c>
      <c r="F172" s="175">
        <v>1336.4</v>
      </c>
    </row>
    <row r="173" spans="1:6" ht="36" customHeight="1" thickBot="1">
      <c r="A173" s="77" t="s">
        <v>62</v>
      </c>
      <c r="B173" s="52" t="s">
        <v>173</v>
      </c>
      <c r="C173" s="25" t="s">
        <v>289</v>
      </c>
      <c r="D173" s="176">
        <v>6451</v>
      </c>
      <c r="E173" s="176">
        <v>6847</v>
      </c>
      <c r="F173" s="177">
        <v>7067</v>
      </c>
    </row>
    <row r="174" spans="1:6" ht="13.5" thickBot="1">
      <c r="A174" s="40" t="s">
        <v>2</v>
      </c>
      <c r="B174" s="50" t="s">
        <v>174</v>
      </c>
      <c r="C174" s="51" t="s">
        <v>175</v>
      </c>
      <c r="D174" s="178">
        <f>D175+D176</f>
        <v>50898.525</v>
      </c>
      <c r="E174" s="178">
        <f>E175+E176</f>
        <v>36912.635</v>
      </c>
      <c r="F174" s="178">
        <f>F175+F176</f>
        <v>37619.081</v>
      </c>
    </row>
    <row r="175" spans="1:6" ht="67.5" customHeight="1">
      <c r="A175" s="118" t="s">
        <v>152</v>
      </c>
      <c r="B175" s="8" t="s">
        <v>241</v>
      </c>
      <c r="C175" s="11" t="s">
        <v>291</v>
      </c>
      <c r="D175" s="179">
        <v>35075.9</v>
      </c>
      <c r="E175" s="179">
        <v>35075.9</v>
      </c>
      <c r="F175" s="179">
        <v>35075.9</v>
      </c>
    </row>
    <row r="176" spans="1:6" ht="25.5">
      <c r="A176" s="116" t="s">
        <v>2</v>
      </c>
      <c r="B176" s="112" t="s">
        <v>342</v>
      </c>
      <c r="C176" s="113" t="s">
        <v>343</v>
      </c>
      <c r="D176" s="180">
        <f>D177+D178</f>
        <v>15822.625</v>
      </c>
      <c r="E176" s="180">
        <f>E177+E178</f>
        <v>1836.735</v>
      </c>
      <c r="F176" s="180">
        <f>F177+F178</f>
        <v>2543.181</v>
      </c>
    </row>
    <row r="177" spans="1:6" ht="67.5" customHeight="1">
      <c r="A177" s="107" t="s">
        <v>92</v>
      </c>
      <c r="B177" s="12" t="s">
        <v>344</v>
      </c>
      <c r="C177" s="31" t="s">
        <v>345</v>
      </c>
      <c r="D177" s="174">
        <v>1719.925</v>
      </c>
      <c r="E177" s="174">
        <v>1836.735</v>
      </c>
      <c r="F177" s="174">
        <v>2543.181</v>
      </c>
    </row>
    <row r="178" spans="1:6" ht="67.5" customHeight="1" thickBot="1">
      <c r="A178" s="117" t="s">
        <v>325</v>
      </c>
      <c r="B178" s="114" t="s">
        <v>346</v>
      </c>
      <c r="C178" s="115" t="s">
        <v>347</v>
      </c>
      <c r="D178" s="176">
        <v>14102.7</v>
      </c>
      <c r="E178" s="176">
        <v>0</v>
      </c>
      <c r="F178" s="176">
        <v>0</v>
      </c>
    </row>
    <row r="179" spans="1:6" ht="67.5" customHeight="1" thickBot="1">
      <c r="A179" s="94" t="s">
        <v>2</v>
      </c>
      <c r="B179" s="119" t="s">
        <v>356</v>
      </c>
      <c r="C179" s="120" t="s">
        <v>357</v>
      </c>
      <c r="D179" s="178">
        <f aca="true" t="shared" si="8" ref="D179:F181">D180</f>
        <v>1016.16724</v>
      </c>
      <c r="E179" s="178">
        <f t="shared" si="8"/>
        <v>0</v>
      </c>
      <c r="F179" s="178">
        <f t="shared" si="8"/>
        <v>0</v>
      </c>
    </row>
    <row r="180" spans="1:6" ht="67.5" customHeight="1">
      <c r="A180" s="100" t="s">
        <v>2</v>
      </c>
      <c r="B180" s="73" t="s">
        <v>358</v>
      </c>
      <c r="C180" s="121" t="s">
        <v>359</v>
      </c>
      <c r="D180" s="170">
        <f t="shared" si="8"/>
        <v>1016.16724</v>
      </c>
      <c r="E180" s="170">
        <f t="shared" si="8"/>
        <v>0</v>
      </c>
      <c r="F180" s="170">
        <f t="shared" si="8"/>
        <v>0</v>
      </c>
    </row>
    <row r="181" spans="1:6" ht="67.5" customHeight="1">
      <c r="A181" s="122" t="s">
        <v>2</v>
      </c>
      <c r="B181" s="39" t="s">
        <v>365</v>
      </c>
      <c r="C181" s="123" t="s">
        <v>364</v>
      </c>
      <c r="D181" s="180">
        <f t="shared" si="8"/>
        <v>1016.16724</v>
      </c>
      <c r="E181" s="180">
        <f t="shared" si="8"/>
        <v>0</v>
      </c>
      <c r="F181" s="180">
        <f t="shared" si="8"/>
        <v>0</v>
      </c>
    </row>
    <row r="182" spans="1:6" ht="25.5">
      <c r="A182" s="122" t="s">
        <v>2</v>
      </c>
      <c r="B182" s="39" t="s">
        <v>360</v>
      </c>
      <c r="C182" s="123" t="s">
        <v>361</v>
      </c>
      <c r="D182" s="180">
        <f>D183+D184</f>
        <v>1016.16724</v>
      </c>
      <c r="E182" s="180">
        <f>E183+E184</f>
        <v>0</v>
      </c>
      <c r="F182" s="180">
        <f>F183+F184</f>
        <v>0</v>
      </c>
    </row>
    <row r="183" spans="1:6" ht="38.25">
      <c r="A183" s="117" t="s">
        <v>325</v>
      </c>
      <c r="B183" s="114" t="s">
        <v>362</v>
      </c>
      <c r="C183" s="115" t="s">
        <v>363</v>
      </c>
      <c r="D183" s="181">
        <v>360</v>
      </c>
      <c r="E183" s="181">
        <v>0</v>
      </c>
      <c r="F183" s="181">
        <v>0</v>
      </c>
    </row>
    <row r="184" spans="1:6" ht="39" thickBot="1">
      <c r="A184" s="117" t="s">
        <v>152</v>
      </c>
      <c r="B184" s="114" t="s">
        <v>362</v>
      </c>
      <c r="C184" s="115" t="s">
        <v>363</v>
      </c>
      <c r="D184" s="181">
        <v>656.16724</v>
      </c>
      <c r="E184" s="181">
        <v>0</v>
      </c>
      <c r="F184" s="181">
        <v>0</v>
      </c>
    </row>
    <row r="185" spans="1:6" ht="39" thickBot="1">
      <c r="A185" s="94" t="s">
        <v>2</v>
      </c>
      <c r="B185" s="95" t="s">
        <v>319</v>
      </c>
      <c r="C185" s="96" t="s">
        <v>320</v>
      </c>
      <c r="D185" s="178">
        <f>D186</f>
        <v>-10452.79924</v>
      </c>
      <c r="E185" s="178">
        <f>E186</f>
        <v>0</v>
      </c>
      <c r="F185" s="182">
        <f>F186</f>
        <v>0</v>
      </c>
    </row>
    <row r="186" spans="1:6" ht="38.25">
      <c r="A186" s="100" t="s">
        <v>2</v>
      </c>
      <c r="B186" s="101" t="s">
        <v>321</v>
      </c>
      <c r="C186" s="102" t="s">
        <v>322</v>
      </c>
      <c r="D186" s="170">
        <f>D187+D188</f>
        <v>-10452.79924</v>
      </c>
      <c r="E186" s="170">
        <f>E187+E188</f>
        <v>0</v>
      </c>
      <c r="F186" s="170">
        <f>F187+F188</f>
        <v>0</v>
      </c>
    </row>
    <row r="187" spans="1:6" ht="38.25">
      <c r="A187" s="97" t="s">
        <v>152</v>
      </c>
      <c r="B187" s="98" t="s">
        <v>366</v>
      </c>
      <c r="C187" s="99" t="s">
        <v>324</v>
      </c>
      <c r="D187" s="174">
        <v>-656.16724</v>
      </c>
      <c r="E187" s="174">
        <v>0</v>
      </c>
      <c r="F187" s="174">
        <v>0</v>
      </c>
    </row>
    <row r="188" spans="1:6" ht="38.25">
      <c r="A188" s="97" t="s">
        <v>63</v>
      </c>
      <c r="B188" s="98" t="s">
        <v>323</v>
      </c>
      <c r="C188" s="99" t="s">
        <v>324</v>
      </c>
      <c r="D188" s="174">
        <v>-9796.632</v>
      </c>
      <c r="E188" s="174">
        <v>0</v>
      </c>
      <c r="F188" s="174">
        <v>0</v>
      </c>
    </row>
    <row r="189" spans="1:6" ht="15.75" thickBot="1">
      <c r="A189" s="67"/>
      <c r="B189" s="65"/>
      <c r="C189" s="66" t="s">
        <v>176</v>
      </c>
      <c r="D189" s="156">
        <f>D10+D114</f>
        <v>2851899.738</v>
      </c>
      <c r="E189" s="156">
        <f>E10+E114</f>
        <v>2584944.08</v>
      </c>
      <c r="F189" s="156">
        <f>F10+F114</f>
        <v>2617207.648</v>
      </c>
    </row>
  </sheetData>
  <sheetProtection/>
  <mergeCells count="10">
    <mergeCell ref="D8:D9"/>
    <mergeCell ref="E8:E9"/>
    <mergeCell ref="F8:F9"/>
    <mergeCell ref="D3:F3"/>
    <mergeCell ref="C1:F1"/>
    <mergeCell ref="C2:F2"/>
    <mergeCell ref="C4:F4"/>
    <mergeCell ref="B6:D6"/>
    <mergeCell ref="A8:B8"/>
    <mergeCell ref="C8:C9"/>
  </mergeCells>
  <printOptions/>
  <pageMargins left="0.31496062992125984" right="0.1968503937007874" top="0.2755905511811024" bottom="0.2755905511811024" header="0.2755905511811024" footer="0.27559055118110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2023-03-30T07:31:39Z</cp:lastPrinted>
  <dcterms:created xsi:type="dcterms:W3CDTF">2019-02-26T06:54:46Z</dcterms:created>
  <dcterms:modified xsi:type="dcterms:W3CDTF">2023-03-30T07:34:50Z</dcterms:modified>
  <cp:category/>
  <cp:version/>
  <cp:contentType/>
  <cp:contentStatus/>
</cp:coreProperties>
</file>