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'Лист1'!$13:$15</definedName>
  </definedNames>
  <calcPr fullCalcOnLoad="1"/>
</workbook>
</file>

<file path=xl/sharedStrings.xml><?xml version="1.0" encoding="utf-8"?>
<sst xmlns="http://schemas.openxmlformats.org/spreadsheetml/2006/main" count="290" uniqueCount="129">
  <si>
    <t>Приложение № 1</t>
  </si>
  <si>
    <t xml:space="preserve">сохранения и развития культуры округа Муром </t>
  </si>
  <si>
    <t>№ п/п</t>
  </si>
  <si>
    <t>Наименование мероприятия</t>
  </si>
  <si>
    <t>Ответственный исполнитель</t>
  </si>
  <si>
    <t>Срок исполнения</t>
  </si>
  <si>
    <t>Код бюджетной классификации</t>
  </si>
  <si>
    <t>ГРБС</t>
  </si>
  <si>
    <t>ЦСР</t>
  </si>
  <si>
    <t>ВР</t>
  </si>
  <si>
    <t>Расходы</t>
  </si>
  <si>
    <t>Наименование целевого индикатора</t>
  </si>
  <si>
    <t>РзПр</t>
  </si>
  <si>
    <t>Управление культуры</t>
  </si>
  <si>
    <t>постоянно</t>
  </si>
  <si>
    <t>Источник финанси-рования</t>
  </si>
  <si>
    <t>0703</t>
  </si>
  <si>
    <t>бюджет округа</t>
  </si>
  <si>
    <t>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</t>
  </si>
  <si>
    <t>Расходы на обеспечение деятельности (оказание  услуг) учреждений по внешкольной работе с детьми</t>
  </si>
  <si>
    <t>1.1</t>
  </si>
  <si>
    <t>1.1.1</t>
  </si>
  <si>
    <t>1.1.2</t>
  </si>
  <si>
    <t>Цель: Обеспечение прав граждан на равный доступ к культурным ценностям и информации, развитие и реализация культурного и духовного потенциала каждой личности</t>
  </si>
  <si>
    <t>Задача 1. Организация детского художественного образования и творчества</t>
  </si>
  <si>
    <t>Задача 2. Повышение доступности и качества библиотечных услуг</t>
  </si>
  <si>
    <t>0801</t>
  </si>
  <si>
    <t>600</t>
  </si>
  <si>
    <t>Расходы на обеспечение деятельности (оказание услуг) библиотек</t>
  </si>
  <si>
    <t>2.1</t>
  </si>
  <si>
    <t>2.1.1</t>
  </si>
  <si>
    <t>2.1.2</t>
  </si>
  <si>
    <t>2.1.3</t>
  </si>
  <si>
    <t>2.1.4</t>
  </si>
  <si>
    <t>Задача 3. Обеспечение равного доступа к культурным благам и возможности реализации творческого потенциала в сфере культуры</t>
  </si>
  <si>
    <t>09 0 03 УК590</t>
  </si>
  <si>
    <t>09 0 03 10120</t>
  </si>
  <si>
    <t>09 0 03 S1530</t>
  </si>
  <si>
    <t>09 0 03 71530</t>
  </si>
  <si>
    <t>областной бюджет</t>
  </si>
  <si>
    <t>09 0 03 70390</t>
  </si>
  <si>
    <t>федеральный бюджет</t>
  </si>
  <si>
    <t>Организация и проведение мероприятий по антинаркотической пропаганде</t>
  </si>
  <si>
    <t>Расходы на обеспечение деятельности (оказание услуг) учреждений в сфере культуры</t>
  </si>
  <si>
    <t>3.1</t>
  </si>
  <si>
    <t>3.1.1</t>
  </si>
  <si>
    <t>3.1.2</t>
  </si>
  <si>
    <t>3.1.3</t>
  </si>
  <si>
    <t>3.1.4</t>
  </si>
  <si>
    <t>3.1.5</t>
  </si>
  <si>
    <t>3.1.6</t>
  </si>
  <si>
    <t xml:space="preserve">Перечень основных мероприятий </t>
  </si>
  <si>
    <t>Задача 4. Обеспечение условий реализации Программы</t>
  </si>
  <si>
    <t>0804</t>
  </si>
  <si>
    <t>Расходы на обеспечение деятельности органов местного самоуправления</t>
  </si>
  <si>
    <t>09 0 04 00100</t>
  </si>
  <si>
    <t>09 0 04 ЦБ590</t>
  </si>
  <si>
    <t>000</t>
  </si>
  <si>
    <t>Расходы на обеспечение деятельности централизованных бухгалтерий</t>
  </si>
  <si>
    <t>ВСЕГО ПО ПРОГРАММЕ</t>
  </si>
  <si>
    <t>Всего расходов</t>
  </si>
  <si>
    <t>из них:</t>
  </si>
  <si>
    <t>х</t>
  </si>
  <si>
    <t>4.1</t>
  </si>
  <si>
    <t>4.1.1</t>
  </si>
  <si>
    <t>4.1.2</t>
  </si>
  <si>
    <t>4.1.3</t>
  </si>
  <si>
    <t>100</t>
  </si>
  <si>
    <t>200</t>
  </si>
  <si>
    <t>1.Количество посещений библиотек округа в стационарных условиях (чел.)</t>
  </si>
  <si>
    <t xml:space="preserve">2.Динамика примерных (индикативных) значений соотношения средней заработной платы педагогических работников муниципальных образовательных организаций дополнительного образования сферы культуры к средней заработной плате учителей во Владимирской области (%)                                                             </t>
  </si>
  <si>
    <t>09 0 01 00000</t>
  </si>
  <si>
    <t>09 0 01 70390</t>
  </si>
  <si>
    <t>09 0 01 УВ590</t>
  </si>
  <si>
    <t>09 0 02 00000</t>
  </si>
  <si>
    <t>09 0 02 70390</t>
  </si>
  <si>
    <t>09 0 02 УБ590</t>
  </si>
  <si>
    <t>09 0 03 00000</t>
  </si>
  <si>
    <t>09 0 04 00000</t>
  </si>
  <si>
    <t xml:space="preserve">областной бюджет </t>
  </si>
  <si>
    <t>4.Количество муниципальных учреждений, подведомственных управлению культуры (ед.)</t>
  </si>
  <si>
    <t>2021 год</t>
  </si>
  <si>
    <t>Денежная премия за присвоение звания "Человек года"</t>
  </si>
  <si>
    <t>09 0 04 20210</t>
  </si>
  <si>
    <t>1.2</t>
  </si>
  <si>
    <t>1.2.1</t>
  </si>
  <si>
    <t>3.Динамика количества пользователей, обратившихся к электронному каталогу (по сравнению с предыдущим годом, %)</t>
  </si>
  <si>
    <t xml:space="preserve">2. Доля детей, принявших участие в конкурсах к общему числу детей, обучающихся в муниципальных учреждениях дополнительного образования сферы культуры округа (%)       </t>
  </si>
  <si>
    <t>3. Доля педагогических работников муниципальных учреждений дополнительного образования, получивших в установленном порядке первую и высшую квалификационные категории и подтверждение соответствия занимаемой должности, в общей численности педагогических работников муниципальных учреждений дополнительного образования сферы культуры (%)</t>
  </si>
  <si>
    <t>1.Динамика примерных (индикативных) значений соотношения средней заработной платы работников муниципальных учреждений культурыи средней заработной платы во Владимирской области (%)</t>
  </si>
  <si>
    <t>4.1.4</t>
  </si>
  <si>
    <t xml:space="preserve">1. Доля детей в возрасте 6 - 17 лет, получающих услуги по дополнительному образованию в муниципальных учреждениях дополнительного образования отрасли культуры округа в общей численности детей этой возрастной группы (%)               </t>
  </si>
  <si>
    <t>к муниципальной программе</t>
  </si>
  <si>
    <t>2022 год</t>
  </si>
  <si>
    <t>Мероприятия по укреплению материально-технической базы муниципальных библиотек области</t>
  </si>
  <si>
    <t>09 0 02 71890</t>
  </si>
  <si>
    <t>09 0 02 S1890</t>
  </si>
  <si>
    <t>Создание виртуальных концертных залов</t>
  </si>
  <si>
    <t>09 0 А3 00000</t>
  </si>
  <si>
    <t>09 0 А3 54530</t>
  </si>
  <si>
    <t>1. Динамика количеста участников  мероприятий (%)</t>
  </si>
  <si>
    <t>2. Количество клубных формирований (ед.)</t>
  </si>
  <si>
    <t>на 2021-2023 годы</t>
  </si>
  <si>
    <t xml:space="preserve"> муниципальной программы сохранения и развития культуры округа Муром на 2021-2023 годы</t>
  </si>
  <si>
    <t>2023 год</t>
  </si>
  <si>
    <t>Предоставление компенсации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муниципальных образовательных организаций дополнительного образования детей в сфере культуры</t>
  </si>
  <si>
    <t>09 0 02 71960</t>
  </si>
  <si>
    <t>4. Количество муниципальных библиотек, на которых проводятся мероприятия по капитальному ремонту (ед.)</t>
  </si>
  <si>
    <t>5.Динамика роста обращаемости фонда (по сравнению с предыдущим годом, %)</t>
  </si>
  <si>
    <t>Создание модельных муниципальных библиотек</t>
  </si>
  <si>
    <t>2.2</t>
  </si>
  <si>
    <t>2.2.1</t>
  </si>
  <si>
    <t>09 0 A1 00000</t>
  </si>
  <si>
    <t>09 0 A1 54540</t>
  </si>
  <si>
    <t>Организация и проведение культурно-массовых мероприятий</t>
  </si>
  <si>
    <t>09 0 03 71960</t>
  </si>
  <si>
    <t>09 0 04 71960</t>
  </si>
  <si>
    <t>Начальник Управления культуры администрации округа Муром</t>
  </si>
  <si>
    <t>В.В.Козлов</t>
  </si>
  <si>
    <t>6. Количество модельных муниципальных библиотек, соответствующих требованиям "Модельного стандарта деятельности общедоступной библиотеки" (ед.)</t>
  </si>
  <si>
    <t xml:space="preserve">Приложение к постановлению </t>
  </si>
  <si>
    <t>администрации округа Муром</t>
  </si>
  <si>
    <t>Основное мероприятие "Организация предоставления дополнительного образования детей в муниципальных образовательных учреждениях, подведомственных управлению культуры"</t>
  </si>
  <si>
    <t>Основное мероприятие "Федеральный проект "Цифровая культура" национального проекта "Культура"</t>
  </si>
  <si>
    <t>Основное мероприятие "Организация библиотечного обслуживания населения, комплектование и обеспечение сохранности библиотечных фондов библиотек округа"</t>
  </si>
  <si>
    <t>Основное мероприятие "Федеральный проект "Культурная среда" национального проекта "Культура"</t>
  </si>
  <si>
    <t>Основное мероприятие  "Создание условий для организации досуга и обеспечения жителей округа услугами организаций культуры"</t>
  </si>
  <si>
    <t>Основное мероприятие "Создание условий для реализации муниципальной программы"</t>
  </si>
  <si>
    <t>от 24.08.2021 № 440</t>
  </si>
</sst>
</file>

<file path=xl/styles.xml><?xml version="1.0" encoding="utf-8"?>
<styleSheet xmlns="http://schemas.openxmlformats.org/spreadsheetml/2006/main">
  <numFmts count="2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.0_ ;[Red]\-#,##0.0\ "/>
    <numFmt numFmtId="181" formatCode="#,##0.0"/>
    <numFmt numFmtId="182" formatCode="#,##0.00_ ;[Red]\-#,##0.00\ "/>
    <numFmt numFmtId="183" formatCode="#,##0.000_ ;[Red]\-#,##0.000\ "/>
    <numFmt numFmtId="184" formatCode="#,##0.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7.5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10"/>
      <name val="Times New Roman"/>
      <family val="1"/>
    </font>
    <font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rgb="FFFF0000"/>
      <name val="Times New Roman"/>
      <family val="1"/>
    </font>
    <font>
      <b/>
      <sz val="14"/>
      <color theme="1"/>
      <name val="Times New Roman"/>
      <family val="1"/>
    </font>
    <font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09">
    <xf numFmtId="0" fontId="0" fillId="0" borderId="0" xfId="0" applyFont="1" applyAlignment="1">
      <alignment/>
    </xf>
    <xf numFmtId="0" fontId="51" fillId="0" borderId="0" xfId="0" applyFont="1" applyAlignment="1">
      <alignment horizontal="right" vertical="center"/>
    </xf>
    <xf numFmtId="0" fontId="51" fillId="0" borderId="0" xfId="0" applyFont="1" applyAlignment="1">
      <alignment/>
    </xf>
    <xf numFmtId="0" fontId="52" fillId="0" borderId="0" xfId="0" applyFont="1" applyAlignment="1">
      <alignment horizontal="right" vertical="center"/>
    </xf>
    <xf numFmtId="0" fontId="53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14" fontId="3" fillId="0" borderId="0" xfId="0" applyNumberFormat="1" applyFont="1" applyAlignment="1">
      <alignment/>
    </xf>
    <xf numFmtId="0" fontId="54" fillId="0" borderId="0" xfId="0" applyFont="1" applyAlignment="1">
      <alignment/>
    </xf>
    <xf numFmtId="0" fontId="7" fillId="0" borderId="0" xfId="0" applyFont="1" applyAlignment="1">
      <alignment horizontal="right" vertical="center"/>
    </xf>
    <xf numFmtId="0" fontId="52" fillId="0" borderId="0" xfId="0" applyFont="1" applyFill="1" applyAlignment="1">
      <alignment/>
    </xf>
    <xf numFmtId="0" fontId="51" fillId="0" borderId="0" xfId="0" applyFont="1" applyFill="1" applyAlignment="1">
      <alignment/>
    </xf>
    <xf numFmtId="0" fontId="52" fillId="0" borderId="0" xfId="0" applyFont="1" applyFill="1" applyAlignment="1">
      <alignment horizontal="right" vertical="center"/>
    </xf>
    <xf numFmtId="0" fontId="52" fillId="0" borderId="0" xfId="0" applyFont="1" applyFill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49" fontId="2" fillId="0" borderId="11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top" wrapText="1"/>
    </xf>
    <xf numFmtId="180" fontId="2" fillId="0" borderId="10" xfId="0" applyNumberFormat="1" applyFont="1" applyBorder="1" applyAlignment="1">
      <alignment vertical="center"/>
    </xf>
    <xf numFmtId="180" fontId="2" fillId="0" borderId="10" xfId="0" applyNumberFormat="1" applyFont="1" applyFill="1" applyBorder="1" applyAlignment="1">
      <alignment vertical="center"/>
    </xf>
    <xf numFmtId="0" fontId="2" fillId="0" borderId="12" xfId="0" applyFont="1" applyBorder="1" applyAlignment="1">
      <alignment vertical="center"/>
    </xf>
    <xf numFmtId="181" fontId="2" fillId="0" borderId="10" xfId="0" applyNumberFormat="1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181" fontId="2" fillId="0" borderId="11" xfId="0" applyNumberFormat="1" applyFont="1" applyBorder="1" applyAlignment="1">
      <alignment vertical="center"/>
    </xf>
    <xf numFmtId="181" fontId="2" fillId="0" borderId="10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vertical="center"/>
    </xf>
    <xf numFmtId="0" fontId="2" fillId="0" borderId="13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181" fontId="2" fillId="0" borderId="10" xfId="0" applyNumberFormat="1" applyFont="1" applyFill="1" applyBorder="1" applyAlignment="1">
      <alignment horizontal="right" vertical="center" wrapText="1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8" fillId="0" borderId="1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182" fontId="2" fillId="0" borderId="10" xfId="0" applyNumberFormat="1" applyFont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2" fillId="0" borderId="20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2" fillId="0" borderId="1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181" fontId="2" fillId="0" borderId="11" xfId="0" applyNumberFormat="1" applyFont="1" applyBorder="1" applyAlignment="1">
      <alignment horizontal="right" vertical="center" wrapText="1"/>
    </xf>
    <xf numFmtId="181" fontId="2" fillId="0" borderId="17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right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center" vertical="center" wrapText="1"/>
    </xf>
    <xf numFmtId="0" fontId="55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7" xfId="0" applyFont="1" applyBorder="1" applyAlignment="1">
      <alignment vertical="center"/>
    </xf>
    <xf numFmtId="0" fontId="2" fillId="0" borderId="2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right" vertical="center"/>
    </xf>
    <xf numFmtId="0" fontId="56" fillId="0" borderId="0" xfId="0" applyFont="1" applyAlignment="1">
      <alignment horizontal="right"/>
    </xf>
    <xf numFmtId="0" fontId="2" fillId="0" borderId="17" xfId="0" applyFont="1" applyBorder="1" applyAlignment="1">
      <alignment horizontal="righ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7"/>
  <sheetViews>
    <sheetView tabSelected="1" zoomScale="80" zoomScaleNormal="80" zoomScalePageLayoutView="80" workbookViewId="0" topLeftCell="A1">
      <selection activeCell="M5" sqref="M5"/>
    </sheetView>
  </sheetViews>
  <sheetFormatPr defaultColWidth="9.140625" defaultRowHeight="15"/>
  <cols>
    <col min="1" max="1" width="6.28125" style="2" customWidth="1"/>
    <col min="2" max="2" width="29.8515625" style="2" customWidth="1"/>
    <col min="3" max="3" width="9.8515625" style="2" customWidth="1"/>
    <col min="4" max="4" width="9.421875" style="2" customWidth="1"/>
    <col min="5" max="5" width="5.7109375" style="2" customWidth="1"/>
    <col min="6" max="6" width="5.421875" style="2" customWidth="1"/>
    <col min="7" max="7" width="14.00390625" style="2" customWidth="1"/>
    <col min="8" max="8" width="5.57421875" style="2" customWidth="1"/>
    <col min="9" max="9" width="12.57421875" style="2" customWidth="1"/>
    <col min="10" max="10" width="11.140625" style="2" customWidth="1"/>
    <col min="11" max="11" width="10.57421875" style="2" customWidth="1"/>
    <col min="12" max="12" width="10.28125" style="2" customWidth="1"/>
    <col min="13" max="13" width="30.28125" style="2" customWidth="1"/>
    <col min="14" max="14" width="8.140625" style="2" customWidth="1"/>
    <col min="15" max="15" width="8.28125" style="2" customWidth="1"/>
    <col min="16" max="16" width="7.57421875" style="2" customWidth="1"/>
    <col min="17" max="16384" width="9.140625" style="2" customWidth="1"/>
  </cols>
  <sheetData>
    <row r="1" spans="13:16" ht="16.5">
      <c r="M1" s="107" t="s">
        <v>120</v>
      </c>
      <c r="N1" s="107"/>
      <c r="O1" s="107"/>
      <c r="P1" s="107"/>
    </row>
    <row r="2" spans="13:16" ht="16.5">
      <c r="M2" s="107" t="s">
        <v>121</v>
      </c>
      <c r="N2" s="107"/>
      <c r="O2" s="107"/>
      <c r="P2" s="107"/>
    </row>
    <row r="3" spans="13:16" ht="16.5">
      <c r="M3" s="107" t="s">
        <v>128</v>
      </c>
      <c r="N3" s="107"/>
      <c r="O3" s="107"/>
      <c r="P3" s="107"/>
    </row>
    <row r="5" spans="16:256" ht="15" customHeight="1">
      <c r="P5" s="3" t="s">
        <v>0</v>
      </c>
      <c r="AD5" s="12"/>
      <c r="AE5" s="13"/>
      <c r="AF5" s="14"/>
      <c r="AT5" s="12"/>
      <c r="AU5" s="13"/>
      <c r="AV5" s="14"/>
      <c r="BJ5" s="12"/>
      <c r="BK5" s="13"/>
      <c r="BL5" s="14"/>
      <c r="BZ5" s="12"/>
      <c r="CA5" s="13"/>
      <c r="CB5" s="14"/>
      <c r="CP5" s="12"/>
      <c r="CQ5" s="13"/>
      <c r="CR5" s="14"/>
      <c r="DF5" s="12"/>
      <c r="DG5" s="13"/>
      <c r="DH5" s="14"/>
      <c r="DV5" s="12"/>
      <c r="DW5" s="13"/>
      <c r="DX5" s="14"/>
      <c r="EL5" s="12"/>
      <c r="EM5" s="13"/>
      <c r="EN5" s="14"/>
      <c r="FB5" s="12"/>
      <c r="FC5" s="13"/>
      <c r="FD5" s="14"/>
      <c r="FR5" s="12"/>
      <c r="FS5" s="13"/>
      <c r="FT5" s="14"/>
      <c r="GH5" s="12"/>
      <c r="GI5" s="13"/>
      <c r="GJ5" s="14"/>
      <c r="GX5" s="12"/>
      <c r="GY5" s="13"/>
      <c r="GZ5" s="14"/>
      <c r="HN5" s="12"/>
      <c r="HO5" s="13"/>
      <c r="HP5" s="14"/>
      <c r="ID5" s="12"/>
      <c r="IE5" s="13"/>
      <c r="IF5" s="14"/>
      <c r="IT5" s="12"/>
      <c r="IU5" s="13"/>
      <c r="IV5" s="14"/>
    </row>
    <row r="6" spans="1:256" ht="15.75" customHeight="1">
      <c r="A6" s="1"/>
      <c r="P6" s="3" t="s">
        <v>92</v>
      </c>
      <c r="AD6" s="12"/>
      <c r="AE6" s="13"/>
      <c r="AF6" s="14"/>
      <c r="AT6" s="12"/>
      <c r="AU6" s="13"/>
      <c r="AV6" s="14"/>
      <c r="BJ6" s="12"/>
      <c r="BK6" s="13"/>
      <c r="BL6" s="14"/>
      <c r="BZ6" s="12"/>
      <c r="CA6" s="13"/>
      <c r="CB6" s="14"/>
      <c r="CP6" s="12"/>
      <c r="CQ6" s="13"/>
      <c r="CR6" s="14"/>
      <c r="DF6" s="12"/>
      <c r="DG6" s="13"/>
      <c r="DH6" s="14"/>
      <c r="DV6" s="12"/>
      <c r="DW6" s="13"/>
      <c r="DX6" s="14"/>
      <c r="EL6" s="12"/>
      <c r="EM6" s="13"/>
      <c r="EN6" s="14"/>
      <c r="FB6" s="12"/>
      <c r="FC6" s="13"/>
      <c r="FD6" s="14"/>
      <c r="FR6" s="12"/>
      <c r="FS6" s="13"/>
      <c r="FT6" s="14"/>
      <c r="GH6" s="12"/>
      <c r="GI6" s="13"/>
      <c r="GJ6" s="14"/>
      <c r="GX6" s="12"/>
      <c r="GY6" s="13"/>
      <c r="GZ6" s="14"/>
      <c r="HN6" s="12"/>
      <c r="HO6" s="13"/>
      <c r="HP6" s="14"/>
      <c r="ID6" s="12"/>
      <c r="IE6" s="13"/>
      <c r="IF6" s="14"/>
      <c r="IT6" s="12"/>
      <c r="IU6" s="13"/>
      <c r="IV6" s="14"/>
    </row>
    <row r="7" spans="14:16" ht="15" customHeight="1">
      <c r="N7" s="16"/>
      <c r="O7" s="16"/>
      <c r="P7" s="17" t="s">
        <v>1</v>
      </c>
    </row>
    <row r="8" spans="14:16" ht="15.75">
      <c r="N8" s="16"/>
      <c r="O8" s="16"/>
      <c r="P8" s="18" t="s">
        <v>102</v>
      </c>
    </row>
    <row r="9" ht="21.75" customHeight="1"/>
    <row r="10" spans="1:16" ht="18.75">
      <c r="A10" s="99" t="s">
        <v>51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</row>
    <row r="11" spans="1:16" ht="18.75">
      <c r="A11" s="99" t="s">
        <v>103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</row>
    <row r="12" ht="29.25" customHeight="1"/>
    <row r="13" spans="1:16" ht="21.75" customHeight="1">
      <c r="A13" s="63" t="s">
        <v>2</v>
      </c>
      <c r="B13" s="63" t="s">
        <v>3</v>
      </c>
      <c r="C13" s="64" t="s">
        <v>4</v>
      </c>
      <c r="D13" s="100" t="s">
        <v>5</v>
      </c>
      <c r="E13" s="63" t="s">
        <v>6</v>
      </c>
      <c r="F13" s="63"/>
      <c r="G13" s="63"/>
      <c r="H13" s="63"/>
      <c r="I13" s="63" t="s">
        <v>15</v>
      </c>
      <c r="J13" s="63" t="s">
        <v>10</v>
      </c>
      <c r="K13" s="63"/>
      <c r="L13" s="63"/>
      <c r="M13" s="63" t="s">
        <v>11</v>
      </c>
      <c r="N13" s="63" t="s">
        <v>81</v>
      </c>
      <c r="O13" s="63" t="s">
        <v>93</v>
      </c>
      <c r="P13" s="63" t="s">
        <v>104</v>
      </c>
    </row>
    <row r="14" spans="1:16" ht="21" customHeight="1">
      <c r="A14" s="63"/>
      <c r="B14" s="63"/>
      <c r="C14" s="64"/>
      <c r="D14" s="100"/>
      <c r="E14" s="5" t="s">
        <v>7</v>
      </c>
      <c r="F14" s="5" t="s">
        <v>12</v>
      </c>
      <c r="G14" s="5" t="s">
        <v>8</v>
      </c>
      <c r="H14" s="5" t="s">
        <v>9</v>
      </c>
      <c r="I14" s="63"/>
      <c r="J14" s="5" t="s">
        <v>81</v>
      </c>
      <c r="K14" s="5" t="s">
        <v>93</v>
      </c>
      <c r="L14" s="5" t="s">
        <v>104</v>
      </c>
      <c r="M14" s="63"/>
      <c r="N14" s="63"/>
      <c r="O14" s="63"/>
      <c r="P14" s="63"/>
    </row>
    <row r="15" spans="1:16" s="4" customFormat="1" ht="11.25">
      <c r="A15" s="6">
        <v>1</v>
      </c>
      <c r="B15" s="6">
        <v>2</v>
      </c>
      <c r="C15" s="6">
        <v>3</v>
      </c>
      <c r="D15" s="6">
        <v>4</v>
      </c>
      <c r="E15" s="7">
        <v>5</v>
      </c>
      <c r="F15" s="7">
        <v>6</v>
      </c>
      <c r="G15" s="7">
        <v>7</v>
      </c>
      <c r="H15" s="7">
        <v>8</v>
      </c>
      <c r="I15" s="6">
        <v>9</v>
      </c>
      <c r="J15" s="7">
        <v>10</v>
      </c>
      <c r="K15" s="7">
        <v>11</v>
      </c>
      <c r="L15" s="7">
        <v>12</v>
      </c>
      <c r="M15" s="6">
        <v>13</v>
      </c>
      <c r="N15" s="6">
        <v>14</v>
      </c>
      <c r="O15" s="6">
        <v>15</v>
      </c>
      <c r="P15" s="6">
        <v>16</v>
      </c>
    </row>
    <row r="16" spans="1:16" ht="27" customHeight="1">
      <c r="A16" s="66" t="s">
        <v>23</v>
      </c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</row>
    <row r="17" spans="1:16" ht="24" customHeight="1">
      <c r="A17" s="67" t="s">
        <v>24</v>
      </c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9"/>
    </row>
    <row r="18" spans="1:16" ht="52.5" customHeight="1">
      <c r="A18" s="77" t="s">
        <v>20</v>
      </c>
      <c r="B18" s="65" t="s">
        <v>122</v>
      </c>
      <c r="C18" s="19" t="s">
        <v>13</v>
      </c>
      <c r="D18" s="19" t="s">
        <v>14</v>
      </c>
      <c r="E18" s="19">
        <v>758</v>
      </c>
      <c r="F18" s="21" t="s">
        <v>16</v>
      </c>
      <c r="G18" s="21" t="s">
        <v>71</v>
      </c>
      <c r="H18" s="21" t="s">
        <v>57</v>
      </c>
      <c r="I18" s="19" t="s">
        <v>39</v>
      </c>
      <c r="J18" s="33">
        <f aca="true" t="shared" si="0" ref="J18:L19">J20</f>
        <v>8807</v>
      </c>
      <c r="K18" s="33">
        <f t="shared" si="0"/>
        <v>8807</v>
      </c>
      <c r="L18" s="33">
        <f>L20</f>
        <v>8807</v>
      </c>
      <c r="M18" s="81" t="s">
        <v>91</v>
      </c>
      <c r="N18" s="94">
        <v>11</v>
      </c>
      <c r="O18" s="94">
        <v>11</v>
      </c>
      <c r="P18" s="94">
        <v>11</v>
      </c>
    </row>
    <row r="19" spans="1:16" ht="50.25" customHeight="1">
      <c r="A19" s="77"/>
      <c r="B19" s="65"/>
      <c r="C19" s="19" t="s">
        <v>13</v>
      </c>
      <c r="D19" s="19" t="s">
        <v>14</v>
      </c>
      <c r="E19" s="19">
        <v>758</v>
      </c>
      <c r="F19" s="21" t="s">
        <v>16</v>
      </c>
      <c r="G19" s="21" t="s">
        <v>71</v>
      </c>
      <c r="H19" s="21" t="s">
        <v>57</v>
      </c>
      <c r="I19" s="19" t="s">
        <v>17</v>
      </c>
      <c r="J19" s="33">
        <f t="shared" si="0"/>
        <v>37940.14</v>
      </c>
      <c r="K19" s="33">
        <f t="shared" si="0"/>
        <v>37458.4</v>
      </c>
      <c r="L19" s="33">
        <f t="shared" si="0"/>
        <v>37458.4</v>
      </c>
      <c r="M19" s="62"/>
      <c r="N19" s="95"/>
      <c r="O19" s="95"/>
      <c r="P19" s="95"/>
    </row>
    <row r="20" spans="1:16" ht="125.25" customHeight="1">
      <c r="A20" s="21" t="s">
        <v>21</v>
      </c>
      <c r="B20" s="20" t="s">
        <v>18</v>
      </c>
      <c r="C20" s="19" t="s">
        <v>13</v>
      </c>
      <c r="D20" s="19" t="s">
        <v>14</v>
      </c>
      <c r="E20" s="19">
        <v>758</v>
      </c>
      <c r="F20" s="21" t="s">
        <v>16</v>
      </c>
      <c r="G20" s="21" t="s">
        <v>72</v>
      </c>
      <c r="H20" s="5">
        <v>600</v>
      </c>
      <c r="I20" s="19" t="s">
        <v>39</v>
      </c>
      <c r="J20" s="33">
        <v>8807</v>
      </c>
      <c r="K20" s="33">
        <v>8807</v>
      </c>
      <c r="L20" s="33">
        <v>8807</v>
      </c>
      <c r="M20" s="24" t="s">
        <v>87</v>
      </c>
      <c r="N20" s="28">
        <v>40</v>
      </c>
      <c r="O20" s="28">
        <v>40</v>
      </c>
      <c r="P20" s="28">
        <v>40</v>
      </c>
    </row>
    <row r="21" spans="1:16" ht="171.75" customHeight="1">
      <c r="A21" s="21" t="s">
        <v>22</v>
      </c>
      <c r="B21" s="20" t="s">
        <v>19</v>
      </c>
      <c r="C21" s="19" t="s">
        <v>13</v>
      </c>
      <c r="D21" s="19" t="s">
        <v>14</v>
      </c>
      <c r="E21" s="19">
        <v>758</v>
      </c>
      <c r="F21" s="21" t="s">
        <v>16</v>
      </c>
      <c r="G21" s="21" t="s">
        <v>73</v>
      </c>
      <c r="H21" s="5">
        <v>600</v>
      </c>
      <c r="I21" s="19" t="s">
        <v>17</v>
      </c>
      <c r="J21" s="51">
        <f>37458.4+481.74</f>
        <v>37940.14</v>
      </c>
      <c r="K21" s="33">
        <v>37458.4</v>
      </c>
      <c r="L21" s="33">
        <v>37458.4</v>
      </c>
      <c r="M21" s="62" t="s">
        <v>88</v>
      </c>
      <c r="N21" s="95">
        <v>89</v>
      </c>
      <c r="O21" s="95">
        <v>90</v>
      </c>
      <c r="P21" s="95">
        <v>90</v>
      </c>
    </row>
    <row r="22" spans="1:16" ht="24" customHeight="1" hidden="1">
      <c r="A22" s="75" t="s">
        <v>84</v>
      </c>
      <c r="B22" s="54" t="s">
        <v>123</v>
      </c>
      <c r="C22" s="73" t="s">
        <v>13</v>
      </c>
      <c r="D22" s="73" t="s">
        <v>14</v>
      </c>
      <c r="E22" s="19">
        <v>758</v>
      </c>
      <c r="F22" s="21" t="s">
        <v>16</v>
      </c>
      <c r="G22" s="21" t="s">
        <v>98</v>
      </c>
      <c r="H22" s="9" t="s">
        <v>57</v>
      </c>
      <c r="I22" s="19" t="s">
        <v>41</v>
      </c>
      <c r="J22" s="34">
        <f aca="true" t="shared" si="1" ref="J22:L24">J25</f>
        <v>0</v>
      </c>
      <c r="K22" s="33">
        <f t="shared" si="1"/>
        <v>0</v>
      </c>
      <c r="L22" s="33">
        <f t="shared" si="1"/>
        <v>0</v>
      </c>
      <c r="M22" s="62"/>
      <c r="N22" s="95"/>
      <c r="O22" s="95"/>
      <c r="P22" s="95"/>
    </row>
    <row r="23" spans="1:16" ht="25.5" customHeight="1" hidden="1">
      <c r="A23" s="96"/>
      <c r="B23" s="55"/>
      <c r="C23" s="98"/>
      <c r="D23" s="98"/>
      <c r="E23" s="19">
        <v>758</v>
      </c>
      <c r="F23" s="21" t="s">
        <v>16</v>
      </c>
      <c r="G23" s="21" t="s">
        <v>98</v>
      </c>
      <c r="H23" s="9" t="s">
        <v>57</v>
      </c>
      <c r="I23" s="22" t="s">
        <v>39</v>
      </c>
      <c r="J23" s="34">
        <f t="shared" si="1"/>
        <v>0</v>
      </c>
      <c r="K23" s="33">
        <f>K26</f>
        <v>0</v>
      </c>
      <c r="L23" s="33">
        <f>L26</f>
        <v>0</v>
      </c>
      <c r="M23" s="62"/>
      <c r="N23" s="95"/>
      <c r="O23" s="95"/>
      <c r="P23" s="95"/>
    </row>
    <row r="24" spans="1:16" ht="25.5" customHeight="1" hidden="1">
      <c r="A24" s="76"/>
      <c r="B24" s="97"/>
      <c r="C24" s="74"/>
      <c r="D24" s="74"/>
      <c r="E24" s="19">
        <v>758</v>
      </c>
      <c r="F24" s="21" t="s">
        <v>16</v>
      </c>
      <c r="G24" s="21" t="s">
        <v>98</v>
      </c>
      <c r="H24" s="9" t="s">
        <v>57</v>
      </c>
      <c r="I24" s="19" t="s">
        <v>17</v>
      </c>
      <c r="J24" s="34">
        <f t="shared" si="1"/>
        <v>0</v>
      </c>
      <c r="K24" s="33">
        <f>K27</f>
        <v>0</v>
      </c>
      <c r="L24" s="33">
        <f>L27</f>
        <v>0</v>
      </c>
      <c r="M24" s="62"/>
      <c r="N24" s="95"/>
      <c r="O24" s="95"/>
      <c r="P24" s="95"/>
    </row>
    <row r="25" spans="1:16" ht="25.5" customHeight="1" hidden="1">
      <c r="A25" s="75" t="s">
        <v>85</v>
      </c>
      <c r="B25" s="81" t="s">
        <v>97</v>
      </c>
      <c r="C25" s="73" t="s">
        <v>13</v>
      </c>
      <c r="D25" s="73" t="s">
        <v>14</v>
      </c>
      <c r="E25" s="19">
        <v>758</v>
      </c>
      <c r="F25" s="21" t="s">
        <v>16</v>
      </c>
      <c r="G25" s="21" t="s">
        <v>99</v>
      </c>
      <c r="H25" s="27">
        <v>600</v>
      </c>
      <c r="I25" s="19" t="s">
        <v>41</v>
      </c>
      <c r="J25" s="34">
        <v>0</v>
      </c>
      <c r="K25" s="33">
        <v>0</v>
      </c>
      <c r="L25" s="33">
        <v>0</v>
      </c>
      <c r="M25" s="62"/>
      <c r="N25" s="95"/>
      <c r="O25" s="95"/>
      <c r="P25" s="95"/>
    </row>
    <row r="26" spans="1:16" ht="25.5" customHeight="1" hidden="1">
      <c r="A26" s="96"/>
      <c r="B26" s="62"/>
      <c r="C26" s="98"/>
      <c r="D26" s="98"/>
      <c r="E26" s="19">
        <v>758</v>
      </c>
      <c r="F26" s="21" t="s">
        <v>16</v>
      </c>
      <c r="G26" s="21" t="s">
        <v>99</v>
      </c>
      <c r="H26" s="27">
        <v>600</v>
      </c>
      <c r="I26" s="22" t="s">
        <v>39</v>
      </c>
      <c r="J26" s="34">
        <v>0</v>
      </c>
      <c r="K26" s="33">
        <v>0</v>
      </c>
      <c r="L26" s="33">
        <v>0</v>
      </c>
      <c r="M26" s="62"/>
      <c r="N26" s="95"/>
      <c r="O26" s="95"/>
      <c r="P26" s="95"/>
    </row>
    <row r="27" spans="1:16" ht="25.5" customHeight="1" hidden="1">
      <c r="A27" s="76"/>
      <c r="B27" s="82"/>
      <c r="C27" s="74"/>
      <c r="D27" s="74"/>
      <c r="E27" s="19">
        <v>758</v>
      </c>
      <c r="F27" s="21" t="s">
        <v>16</v>
      </c>
      <c r="G27" s="21" t="s">
        <v>99</v>
      </c>
      <c r="H27" s="27">
        <v>600</v>
      </c>
      <c r="I27" s="19" t="s">
        <v>17</v>
      </c>
      <c r="J27" s="34">
        <v>0</v>
      </c>
      <c r="K27" s="33">
        <v>0</v>
      </c>
      <c r="L27" s="33">
        <v>0</v>
      </c>
      <c r="M27" s="82"/>
      <c r="N27" s="108"/>
      <c r="O27" s="108"/>
      <c r="P27" s="108"/>
    </row>
    <row r="28" spans="1:16" ht="25.5" customHeight="1">
      <c r="A28" s="83" t="s">
        <v>25</v>
      </c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5"/>
    </row>
    <row r="29" spans="1:16" ht="25.5">
      <c r="A29" s="77" t="s">
        <v>29</v>
      </c>
      <c r="B29" s="81" t="s">
        <v>124</v>
      </c>
      <c r="C29" s="63" t="s">
        <v>13</v>
      </c>
      <c r="D29" s="63" t="s">
        <v>14</v>
      </c>
      <c r="E29" s="19">
        <v>758</v>
      </c>
      <c r="F29" s="21" t="s">
        <v>26</v>
      </c>
      <c r="G29" s="21" t="s">
        <v>74</v>
      </c>
      <c r="H29" s="21" t="s">
        <v>57</v>
      </c>
      <c r="I29" s="19" t="s">
        <v>41</v>
      </c>
      <c r="J29" s="36">
        <v>0</v>
      </c>
      <c r="K29" s="36">
        <v>0</v>
      </c>
      <c r="L29" s="36">
        <v>0</v>
      </c>
      <c r="M29" s="81" t="s">
        <v>69</v>
      </c>
      <c r="N29" s="86">
        <v>213313</v>
      </c>
      <c r="O29" s="86">
        <v>234644</v>
      </c>
      <c r="P29" s="86">
        <v>255976</v>
      </c>
    </row>
    <row r="30" spans="1:16" ht="25.5">
      <c r="A30" s="77"/>
      <c r="B30" s="62"/>
      <c r="C30" s="63"/>
      <c r="D30" s="63"/>
      <c r="E30" s="19">
        <v>758</v>
      </c>
      <c r="F30" s="21" t="s">
        <v>26</v>
      </c>
      <c r="G30" s="21" t="s">
        <v>74</v>
      </c>
      <c r="H30" s="21" t="s">
        <v>57</v>
      </c>
      <c r="I30" s="22" t="s">
        <v>39</v>
      </c>
      <c r="J30" s="36">
        <f>J33+J32+J34</f>
        <v>14404.7</v>
      </c>
      <c r="K30" s="36">
        <f>K33+K32+K34</f>
        <v>11833</v>
      </c>
      <c r="L30" s="36">
        <f>L33+L32+L34</f>
        <v>11833</v>
      </c>
      <c r="M30" s="62"/>
      <c r="N30" s="87"/>
      <c r="O30" s="87"/>
      <c r="P30" s="87"/>
    </row>
    <row r="31" spans="1:16" ht="33.75" customHeight="1">
      <c r="A31" s="77"/>
      <c r="B31" s="62"/>
      <c r="C31" s="63"/>
      <c r="D31" s="63"/>
      <c r="E31" s="19">
        <v>758</v>
      </c>
      <c r="F31" s="21" t="s">
        <v>26</v>
      </c>
      <c r="G31" s="21" t="s">
        <v>74</v>
      </c>
      <c r="H31" s="21" t="s">
        <v>57</v>
      </c>
      <c r="I31" s="22" t="s">
        <v>17</v>
      </c>
      <c r="J31" s="36">
        <f>J35+J36</f>
        <v>21182.399999999998</v>
      </c>
      <c r="K31" s="36">
        <f>K35+K36</f>
        <v>20578.2</v>
      </c>
      <c r="L31" s="36">
        <f>L35+L36</f>
        <v>20583.4</v>
      </c>
      <c r="M31" s="62"/>
      <c r="N31" s="87"/>
      <c r="O31" s="87"/>
      <c r="P31" s="87"/>
    </row>
    <row r="32" spans="1:16" ht="122.25" customHeight="1">
      <c r="A32" s="21" t="s">
        <v>30</v>
      </c>
      <c r="B32" s="20" t="s">
        <v>18</v>
      </c>
      <c r="C32" s="19" t="s">
        <v>13</v>
      </c>
      <c r="D32" s="19" t="s">
        <v>14</v>
      </c>
      <c r="E32" s="19">
        <v>758</v>
      </c>
      <c r="F32" s="21" t="s">
        <v>26</v>
      </c>
      <c r="G32" s="21" t="s">
        <v>75</v>
      </c>
      <c r="H32" s="21" t="s">
        <v>27</v>
      </c>
      <c r="I32" s="19" t="s">
        <v>39</v>
      </c>
      <c r="J32" s="36">
        <v>11800</v>
      </c>
      <c r="K32" s="36">
        <v>11800</v>
      </c>
      <c r="L32" s="36">
        <v>11800</v>
      </c>
      <c r="M32" s="62"/>
      <c r="N32" s="87"/>
      <c r="O32" s="87"/>
      <c r="P32" s="87"/>
    </row>
    <row r="33" spans="1:16" ht="189.75" customHeight="1">
      <c r="A33" s="21" t="s">
        <v>31</v>
      </c>
      <c r="B33" s="23" t="s">
        <v>105</v>
      </c>
      <c r="C33" s="19" t="s">
        <v>13</v>
      </c>
      <c r="D33" s="19" t="s">
        <v>14</v>
      </c>
      <c r="E33" s="19">
        <v>758</v>
      </c>
      <c r="F33" s="21" t="s">
        <v>26</v>
      </c>
      <c r="G33" s="9" t="s">
        <v>106</v>
      </c>
      <c r="H33" s="21" t="s">
        <v>27</v>
      </c>
      <c r="I33" s="19" t="s">
        <v>39</v>
      </c>
      <c r="J33" s="36">
        <v>33</v>
      </c>
      <c r="K33" s="36">
        <v>33</v>
      </c>
      <c r="L33" s="36">
        <v>33</v>
      </c>
      <c r="M33" s="24" t="s">
        <v>86</v>
      </c>
      <c r="N33" s="37">
        <v>0.4</v>
      </c>
      <c r="O33" s="35">
        <v>0.4</v>
      </c>
      <c r="P33" s="38">
        <v>0.4</v>
      </c>
    </row>
    <row r="34" spans="1:16" ht="30.75" customHeight="1">
      <c r="A34" s="79" t="s">
        <v>32</v>
      </c>
      <c r="B34" s="81" t="s">
        <v>94</v>
      </c>
      <c r="C34" s="19" t="s">
        <v>13</v>
      </c>
      <c r="D34" s="19" t="s">
        <v>14</v>
      </c>
      <c r="E34" s="19">
        <v>758</v>
      </c>
      <c r="F34" s="21" t="s">
        <v>26</v>
      </c>
      <c r="G34" s="21" t="s">
        <v>95</v>
      </c>
      <c r="H34" s="21" t="s">
        <v>27</v>
      </c>
      <c r="I34" s="19" t="s">
        <v>39</v>
      </c>
      <c r="J34" s="36">
        <v>2571.7</v>
      </c>
      <c r="K34" s="36">
        <v>0</v>
      </c>
      <c r="L34" s="36">
        <v>0</v>
      </c>
      <c r="M34" s="88" t="s">
        <v>107</v>
      </c>
      <c r="N34" s="106">
        <v>1</v>
      </c>
      <c r="O34" s="106">
        <v>0</v>
      </c>
      <c r="P34" s="106">
        <v>0</v>
      </c>
    </row>
    <row r="35" spans="1:16" ht="22.5" customHeight="1">
      <c r="A35" s="80"/>
      <c r="B35" s="82"/>
      <c r="C35" s="19" t="s">
        <v>13</v>
      </c>
      <c r="D35" s="19" t="s">
        <v>14</v>
      </c>
      <c r="E35" s="19">
        <v>758</v>
      </c>
      <c r="F35" s="21" t="s">
        <v>26</v>
      </c>
      <c r="G35" s="21" t="s">
        <v>96</v>
      </c>
      <c r="H35" s="21" t="s">
        <v>27</v>
      </c>
      <c r="I35" s="19" t="s">
        <v>17</v>
      </c>
      <c r="J35" s="36">
        <v>384.3</v>
      </c>
      <c r="K35" s="36">
        <v>0</v>
      </c>
      <c r="L35" s="36">
        <v>0</v>
      </c>
      <c r="M35" s="88"/>
      <c r="N35" s="106"/>
      <c r="O35" s="106"/>
      <c r="P35" s="106"/>
    </row>
    <row r="36" spans="1:16" ht="42.75" customHeight="1">
      <c r="A36" s="21" t="s">
        <v>33</v>
      </c>
      <c r="B36" s="23" t="s">
        <v>28</v>
      </c>
      <c r="C36" s="22" t="s">
        <v>13</v>
      </c>
      <c r="D36" s="22" t="s">
        <v>14</v>
      </c>
      <c r="E36" s="22">
        <v>758</v>
      </c>
      <c r="F36" s="30" t="s">
        <v>26</v>
      </c>
      <c r="G36" s="30" t="s">
        <v>76</v>
      </c>
      <c r="H36" s="30" t="s">
        <v>27</v>
      </c>
      <c r="I36" s="22" t="s">
        <v>17</v>
      </c>
      <c r="J36" s="39">
        <v>20798.1</v>
      </c>
      <c r="K36" s="39">
        <v>20578.2</v>
      </c>
      <c r="L36" s="39">
        <v>20583.4</v>
      </c>
      <c r="M36" s="28" t="s">
        <v>108</v>
      </c>
      <c r="N36" s="37">
        <v>1.9</v>
      </c>
      <c r="O36" s="35">
        <v>1.9</v>
      </c>
      <c r="P36" s="38">
        <v>1.9</v>
      </c>
    </row>
    <row r="37" spans="1:16" ht="65.25" customHeight="1">
      <c r="A37" s="31" t="s">
        <v>110</v>
      </c>
      <c r="B37" s="32" t="s">
        <v>125</v>
      </c>
      <c r="C37" s="19" t="s">
        <v>13</v>
      </c>
      <c r="D37" s="19" t="s">
        <v>14</v>
      </c>
      <c r="E37" s="19">
        <v>758</v>
      </c>
      <c r="F37" s="21" t="s">
        <v>26</v>
      </c>
      <c r="G37" s="21" t="s">
        <v>112</v>
      </c>
      <c r="H37" s="21" t="s">
        <v>57</v>
      </c>
      <c r="I37" s="19" t="s">
        <v>41</v>
      </c>
      <c r="J37" s="36">
        <f>J38</f>
        <v>5000</v>
      </c>
      <c r="K37" s="36">
        <f>K38</f>
        <v>0</v>
      </c>
      <c r="L37" s="36">
        <f>L38</f>
        <v>0</v>
      </c>
      <c r="M37" s="92" t="s">
        <v>119</v>
      </c>
      <c r="N37" s="89">
        <v>1</v>
      </c>
      <c r="O37" s="89">
        <v>1</v>
      </c>
      <c r="P37" s="89">
        <v>1</v>
      </c>
    </row>
    <row r="38" spans="1:16" ht="29.25" customHeight="1">
      <c r="A38" s="31" t="s">
        <v>111</v>
      </c>
      <c r="B38" s="32" t="s">
        <v>109</v>
      </c>
      <c r="C38" s="19" t="s">
        <v>13</v>
      </c>
      <c r="D38" s="19" t="s">
        <v>14</v>
      </c>
      <c r="E38" s="19">
        <v>758</v>
      </c>
      <c r="F38" s="21" t="s">
        <v>26</v>
      </c>
      <c r="G38" s="21" t="s">
        <v>113</v>
      </c>
      <c r="H38" s="21" t="s">
        <v>27</v>
      </c>
      <c r="I38" s="19" t="s">
        <v>41</v>
      </c>
      <c r="J38" s="36">
        <v>5000</v>
      </c>
      <c r="K38" s="36">
        <v>0</v>
      </c>
      <c r="L38" s="36">
        <v>0</v>
      </c>
      <c r="M38" s="93"/>
      <c r="N38" s="90"/>
      <c r="O38" s="90"/>
      <c r="P38" s="90"/>
    </row>
    <row r="39" spans="1:16" ht="23.25" customHeight="1">
      <c r="A39" s="83" t="s">
        <v>34</v>
      </c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5"/>
    </row>
    <row r="40" spans="1:16" ht="32.25" customHeight="1">
      <c r="A40" s="91" t="s">
        <v>44</v>
      </c>
      <c r="B40" s="81" t="s">
        <v>126</v>
      </c>
      <c r="C40" s="63" t="s">
        <v>13</v>
      </c>
      <c r="D40" s="63" t="s">
        <v>14</v>
      </c>
      <c r="E40" s="19">
        <v>758</v>
      </c>
      <c r="F40" s="25" t="s">
        <v>26</v>
      </c>
      <c r="G40" s="19" t="s">
        <v>77</v>
      </c>
      <c r="H40" s="25" t="s">
        <v>57</v>
      </c>
      <c r="I40" s="22" t="s">
        <v>39</v>
      </c>
      <c r="J40" s="40">
        <f>J45+J43+J44</f>
        <v>28479.1</v>
      </c>
      <c r="K40" s="40">
        <f>K45+K43+K44</f>
        <v>28479.1</v>
      </c>
      <c r="L40" s="40">
        <f>L45+L43+L44</f>
        <v>28479.1</v>
      </c>
      <c r="M40" s="104" t="s">
        <v>100</v>
      </c>
      <c r="N40" s="86">
        <v>1</v>
      </c>
      <c r="O40" s="86">
        <v>1.1</v>
      </c>
      <c r="P40" s="86">
        <v>1.2</v>
      </c>
    </row>
    <row r="41" spans="1:16" ht="39" customHeight="1">
      <c r="A41" s="91"/>
      <c r="B41" s="82"/>
      <c r="C41" s="63"/>
      <c r="D41" s="63"/>
      <c r="E41" s="19">
        <v>758</v>
      </c>
      <c r="F41" s="25" t="s">
        <v>26</v>
      </c>
      <c r="G41" s="19" t="s">
        <v>77</v>
      </c>
      <c r="H41" s="25" t="s">
        <v>57</v>
      </c>
      <c r="I41" s="19" t="s">
        <v>17</v>
      </c>
      <c r="J41" s="40">
        <f>J42+J46+J47</f>
        <v>44047.6</v>
      </c>
      <c r="K41" s="40">
        <f>K42+K46+K47</f>
        <v>44047.6</v>
      </c>
      <c r="L41" s="40">
        <f>L42+L46+L47</f>
        <v>44047.6</v>
      </c>
      <c r="M41" s="105"/>
      <c r="N41" s="87"/>
      <c r="O41" s="87"/>
      <c r="P41" s="87"/>
    </row>
    <row r="42" spans="1:16" ht="42" customHeight="1">
      <c r="A42" s="21" t="s">
        <v>45</v>
      </c>
      <c r="B42" s="8" t="s">
        <v>42</v>
      </c>
      <c r="C42" s="19" t="s">
        <v>13</v>
      </c>
      <c r="D42" s="19" t="s">
        <v>14</v>
      </c>
      <c r="E42" s="19">
        <v>758</v>
      </c>
      <c r="F42" s="25" t="s">
        <v>26</v>
      </c>
      <c r="G42" s="19" t="s">
        <v>36</v>
      </c>
      <c r="H42" s="19">
        <v>600</v>
      </c>
      <c r="I42" s="19" t="s">
        <v>17</v>
      </c>
      <c r="J42" s="40">
        <v>5</v>
      </c>
      <c r="K42" s="40">
        <v>5</v>
      </c>
      <c r="L42" s="40">
        <v>5</v>
      </c>
      <c r="M42" s="29" t="s">
        <v>101</v>
      </c>
      <c r="N42" s="35">
        <v>56</v>
      </c>
      <c r="O42" s="41">
        <v>56</v>
      </c>
      <c r="P42" s="35">
        <v>56</v>
      </c>
    </row>
    <row r="43" spans="1:16" ht="120.75" customHeight="1">
      <c r="A43" s="21" t="s">
        <v>46</v>
      </c>
      <c r="B43" s="23" t="s">
        <v>18</v>
      </c>
      <c r="C43" s="19" t="s">
        <v>13</v>
      </c>
      <c r="D43" s="19" t="s">
        <v>14</v>
      </c>
      <c r="E43" s="19">
        <v>758</v>
      </c>
      <c r="F43" s="25" t="s">
        <v>26</v>
      </c>
      <c r="G43" s="19" t="s">
        <v>40</v>
      </c>
      <c r="H43" s="19">
        <v>600</v>
      </c>
      <c r="I43" s="19" t="s">
        <v>39</v>
      </c>
      <c r="J43" s="40">
        <v>18392.6</v>
      </c>
      <c r="K43" s="40">
        <v>18392.6</v>
      </c>
      <c r="L43" s="40">
        <v>18392.6</v>
      </c>
      <c r="M43" s="42"/>
      <c r="N43" s="43"/>
      <c r="O43" s="44"/>
      <c r="P43" s="43"/>
    </row>
    <row r="44" spans="1:16" ht="40.5" customHeight="1">
      <c r="A44" s="21" t="s">
        <v>47</v>
      </c>
      <c r="B44" s="20" t="s">
        <v>114</v>
      </c>
      <c r="C44" s="19" t="s">
        <v>13</v>
      </c>
      <c r="D44" s="19" t="s">
        <v>14</v>
      </c>
      <c r="E44" s="19">
        <v>758</v>
      </c>
      <c r="F44" s="25" t="s">
        <v>26</v>
      </c>
      <c r="G44" s="19" t="s">
        <v>38</v>
      </c>
      <c r="H44" s="19">
        <v>600</v>
      </c>
      <c r="I44" s="19" t="s">
        <v>39</v>
      </c>
      <c r="J44" s="40">
        <v>10000</v>
      </c>
      <c r="K44" s="40">
        <v>10000</v>
      </c>
      <c r="L44" s="40">
        <v>10000</v>
      </c>
      <c r="M44" s="42"/>
      <c r="N44" s="43"/>
      <c r="O44" s="44"/>
      <c r="P44" s="43"/>
    </row>
    <row r="45" spans="1:16" ht="184.5" customHeight="1">
      <c r="A45" s="21" t="s">
        <v>48</v>
      </c>
      <c r="B45" s="23" t="s">
        <v>105</v>
      </c>
      <c r="C45" s="19" t="s">
        <v>13</v>
      </c>
      <c r="D45" s="19" t="s">
        <v>14</v>
      </c>
      <c r="E45" s="19">
        <v>758</v>
      </c>
      <c r="F45" s="25" t="s">
        <v>26</v>
      </c>
      <c r="G45" s="19" t="s">
        <v>115</v>
      </c>
      <c r="H45" s="19">
        <v>600</v>
      </c>
      <c r="I45" s="19" t="s">
        <v>39</v>
      </c>
      <c r="J45" s="40">
        <v>86.5</v>
      </c>
      <c r="K45" s="40">
        <v>86.5</v>
      </c>
      <c r="L45" s="40">
        <v>86.5</v>
      </c>
      <c r="M45" s="42"/>
      <c r="N45" s="43"/>
      <c r="O45" s="44"/>
      <c r="P45" s="43"/>
    </row>
    <row r="46" spans="1:16" ht="37.5" customHeight="1">
      <c r="A46" s="21" t="s">
        <v>49</v>
      </c>
      <c r="B46" s="20" t="s">
        <v>114</v>
      </c>
      <c r="C46" s="19" t="s">
        <v>13</v>
      </c>
      <c r="D46" s="19" t="s">
        <v>14</v>
      </c>
      <c r="E46" s="19">
        <v>758</v>
      </c>
      <c r="F46" s="25" t="s">
        <v>26</v>
      </c>
      <c r="G46" s="19" t="s">
        <v>37</v>
      </c>
      <c r="H46" s="19">
        <v>600</v>
      </c>
      <c r="I46" s="11" t="s">
        <v>17</v>
      </c>
      <c r="J46" s="45">
        <v>10000</v>
      </c>
      <c r="K46" s="40">
        <v>10000</v>
      </c>
      <c r="L46" s="40">
        <v>10000</v>
      </c>
      <c r="M46" s="42"/>
      <c r="N46" s="43"/>
      <c r="O46" s="44"/>
      <c r="P46" s="43"/>
    </row>
    <row r="47" spans="1:16" ht="50.25" customHeight="1">
      <c r="A47" s="21" t="s">
        <v>50</v>
      </c>
      <c r="B47" s="20" t="s">
        <v>43</v>
      </c>
      <c r="C47" s="19" t="s">
        <v>13</v>
      </c>
      <c r="D47" s="19" t="s">
        <v>14</v>
      </c>
      <c r="E47" s="19">
        <v>758</v>
      </c>
      <c r="F47" s="25" t="s">
        <v>26</v>
      </c>
      <c r="G47" s="19" t="s">
        <v>35</v>
      </c>
      <c r="H47" s="19">
        <v>600</v>
      </c>
      <c r="I47" s="11" t="s">
        <v>17</v>
      </c>
      <c r="J47" s="40">
        <v>34042.6</v>
      </c>
      <c r="K47" s="40">
        <v>34042.6</v>
      </c>
      <c r="L47" s="40">
        <v>34042.6</v>
      </c>
      <c r="M47" s="46"/>
      <c r="N47" s="47"/>
      <c r="O47" s="48"/>
      <c r="P47" s="47"/>
    </row>
    <row r="48" spans="1:16" ht="24" customHeight="1">
      <c r="A48" s="83" t="s">
        <v>52</v>
      </c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5"/>
    </row>
    <row r="49" spans="1:16" ht="31.5" customHeight="1">
      <c r="A49" s="77" t="s">
        <v>63</v>
      </c>
      <c r="B49" s="81" t="s">
        <v>127</v>
      </c>
      <c r="C49" s="63" t="s">
        <v>13</v>
      </c>
      <c r="D49" s="63" t="s">
        <v>14</v>
      </c>
      <c r="E49" s="19">
        <v>758</v>
      </c>
      <c r="F49" s="25" t="s">
        <v>53</v>
      </c>
      <c r="G49" s="19" t="s">
        <v>78</v>
      </c>
      <c r="H49" s="25" t="s">
        <v>57</v>
      </c>
      <c r="I49" s="50" t="s">
        <v>79</v>
      </c>
      <c r="J49" s="40">
        <f>J58</f>
        <v>66.5</v>
      </c>
      <c r="K49" s="40">
        <f>K58</f>
        <v>66.5</v>
      </c>
      <c r="L49" s="40">
        <f>L58</f>
        <v>66.5</v>
      </c>
      <c r="M49" s="54" t="s">
        <v>89</v>
      </c>
      <c r="N49" s="56">
        <v>100</v>
      </c>
      <c r="O49" s="58">
        <v>100</v>
      </c>
      <c r="P49" s="60">
        <v>100</v>
      </c>
    </row>
    <row r="50" spans="1:16" ht="28.5" customHeight="1">
      <c r="A50" s="77"/>
      <c r="B50" s="62"/>
      <c r="C50" s="63"/>
      <c r="D50" s="63"/>
      <c r="E50" s="19">
        <v>758</v>
      </c>
      <c r="F50" s="25" t="s">
        <v>53</v>
      </c>
      <c r="G50" s="19" t="s">
        <v>78</v>
      </c>
      <c r="H50" s="25" t="s">
        <v>57</v>
      </c>
      <c r="I50" s="50" t="s">
        <v>17</v>
      </c>
      <c r="J50" s="40">
        <f>J51+J54+J55</f>
        <v>10671.3</v>
      </c>
      <c r="K50" s="40">
        <f>K51+K54+K55</f>
        <v>10683.3</v>
      </c>
      <c r="L50" s="40">
        <f>L51+L54+L55</f>
        <v>10683.3</v>
      </c>
      <c r="M50" s="55"/>
      <c r="N50" s="57"/>
      <c r="O50" s="59"/>
      <c r="P50" s="61"/>
    </row>
    <row r="51" spans="1:16" ht="15">
      <c r="A51" s="91" t="s">
        <v>64</v>
      </c>
      <c r="B51" s="81" t="s">
        <v>54</v>
      </c>
      <c r="C51" s="63" t="s">
        <v>13</v>
      </c>
      <c r="D51" s="63" t="s">
        <v>14</v>
      </c>
      <c r="E51" s="19">
        <v>758</v>
      </c>
      <c r="F51" s="25" t="s">
        <v>53</v>
      </c>
      <c r="G51" s="19" t="s">
        <v>55</v>
      </c>
      <c r="H51" s="25" t="s">
        <v>57</v>
      </c>
      <c r="I51" s="63" t="s">
        <v>17</v>
      </c>
      <c r="J51" s="40">
        <f>J52+J53</f>
        <v>4969.4</v>
      </c>
      <c r="K51" s="40">
        <f>K52+K53</f>
        <v>4981.4</v>
      </c>
      <c r="L51" s="40">
        <f>L52+L53</f>
        <v>4981.4</v>
      </c>
      <c r="M51" s="55"/>
      <c r="N51" s="57"/>
      <c r="O51" s="59"/>
      <c r="P51" s="61"/>
    </row>
    <row r="52" spans="1:16" ht="15">
      <c r="A52" s="91"/>
      <c r="B52" s="62"/>
      <c r="C52" s="63"/>
      <c r="D52" s="63"/>
      <c r="E52" s="19">
        <v>758</v>
      </c>
      <c r="F52" s="25" t="s">
        <v>53</v>
      </c>
      <c r="G52" s="19" t="s">
        <v>55</v>
      </c>
      <c r="H52" s="25" t="s">
        <v>67</v>
      </c>
      <c r="I52" s="63"/>
      <c r="J52" s="40">
        <v>4937.4</v>
      </c>
      <c r="K52" s="40">
        <v>4937.4</v>
      </c>
      <c r="L52" s="40">
        <v>4937.4</v>
      </c>
      <c r="M52" s="55"/>
      <c r="N52" s="57"/>
      <c r="O52" s="59"/>
      <c r="P52" s="61"/>
    </row>
    <row r="53" spans="1:16" ht="15">
      <c r="A53" s="91"/>
      <c r="B53" s="82"/>
      <c r="C53" s="63"/>
      <c r="D53" s="63"/>
      <c r="E53" s="19">
        <v>758</v>
      </c>
      <c r="F53" s="25" t="s">
        <v>53</v>
      </c>
      <c r="G53" s="19" t="s">
        <v>55</v>
      </c>
      <c r="H53" s="25" t="s">
        <v>68</v>
      </c>
      <c r="I53" s="63"/>
      <c r="J53" s="40">
        <v>32</v>
      </c>
      <c r="K53" s="40">
        <v>44</v>
      </c>
      <c r="L53" s="40">
        <v>44</v>
      </c>
      <c r="M53" s="55"/>
      <c r="N53" s="57"/>
      <c r="O53" s="59"/>
      <c r="P53" s="61"/>
    </row>
    <row r="54" spans="1:16" ht="34.5" customHeight="1">
      <c r="A54" s="9" t="s">
        <v>65</v>
      </c>
      <c r="B54" s="10" t="s">
        <v>82</v>
      </c>
      <c r="C54" s="11" t="s">
        <v>13</v>
      </c>
      <c r="D54" s="11" t="s">
        <v>14</v>
      </c>
      <c r="E54" s="11">
        <v>758</v>
      </c>
      <c r="F54" s="26" t="s">
        <v>53</v>
      </c>
      <c r="G54" s="11" t="s">
        <v>83</v>
      </c>
      <c r="H54" s="11">
        <v>300</v>
      </c>
      <c r="I54" s="11" t="s">
        <v>17</v>
      </c>
      <c r="J54" s="45">
        <v>260</v>
      </c>
      <c r="K54" s="45">
        <v>260</v>
      </c>
      <c r="L54" s="45">
        <v>260</v>
      </c>
      <c r="M54" s="62" t="s">
        <v>70</v>
      </c>
      <c r="N54" s="59">
        <v>100</v>
      </c>
      <c r="O54" s="59">
        <v>100</v>
      </c>
      <c r="P54" s="59">
        <v>100</v>
      </c>
    </row>
    <row r="55" spans="1:16" ht="19.5" customHeight="1">
      <c r="A55" s="77" t="s">
        <v>66</v>
      </c>
      <c r="B55" s="78" t="s">
        <v>58</v>
      </c>
      <c r="C55" s="63" t="s">
        <v>13</v>
      </c>
      <c r="D55" s="63" t="s">
        <v>14</v>
      </c>
      <c r="E55" s="19">
        <v>758</v>
      </c>
      <c r="F55" s="25" t="s">
        <v>53</v>
      </c>
      <c r="G55" s="19" t="s">
        <v>56</v>
      </c>
      <c r="H55" s="25" t="s">
        <v>57</v>
      </c>
      <c r="I55" s="63" t="s">
        <v>17</v>
      </c>
      <c r="J55" s="40">
        <f>J56+J57</f>
        <v>5441.900000000001</v>
      </c>
      <c r="K55" s="40">
        <f>K56+K57</f>
        <v>5441.900000000001</v>
      </c>
      <c r="L55" s="40">
        <f>L56+L57</f>
        <v>5441.900000000001</v>
      </c>
      <c r="M55" s="62"/>
      <c r="N55" s="59"/>
      <c r="O55" s="59"/>
      <c r="P55" s="59"/>
    </row>
    <row r="56" spans="1:16" ht="15.75" customHeight="1">
      <c r="A56" s="77"/>
      <c r="B56" s="78"/>
      <c r="C56" s="63"/>
      <c r="D56" s="63"/>
      <c r="E56" s="19">
        <v>758</v>
      </c>
      <c r="F56" s="25" t="s">
        <v>53</v>
      </c>
      <c r="G56" s="19" t="s">
        <v>56</v>
      </c>
      <c r="H56" s="5">
        <v>100</v>
      </c>
      <c r="I56" s="63"/>
      <c r="J56" s="36">
        <v>4954.6</v>
      </c>
      <c r="K56" s="36">
        <v>4954.6</v>
      </c>
      <c r="L56" s="36">
        <v>4954.6</v>
      </c>
      <c r="M56" s="62"/>
      <c r="N56" s="59"/>
      <c r="O56" s="59"/>
      <c r="P56" s="59"/>
    </row>
    <row r="57" spans="1:16" ht="21.75" customHeight="1">
      <c r="A57" s="77"/>
      <c r="B57" s="78"/>
      <c r="C57" s="63"/>
      <c r="D57" s="63"/>
      <c r="E57" s="19">
        <v>758</v>
      </c>
      <c r="F57" s="25" t="s">
        <v>53</v>
      </c>
      <c r="G57" s="19" t="s">
        <v>56</v>
      </c>
      <c r="H57" s="5">
        <v>200</v>
      </c>
      <c r="I57" s="63"/>
      <c r="J57" s="36">
        <v>487.3</v>
      </c>
      <c r="K57" s="36">
        <v>487.3</v>
      </c>
      <c r="L57" s="36">
        <v>487.3</v>
      </c>
      <c r="M57" s="62"/>
      <c r="N57" s="59"/>
      <c r="O57" s="59"/>
      <c r="P57" s="59"/>
    </row>
    <row r="58" spans="1:16" ht="87" customHeight="1">
      <c r="A58" s="79" t="s">
        <v>90</v>
      </c>
      <c r="B58" s="81" t="s">
        <v>105</v>
      </c>
      <c r="C58" s="73" t="s">
        <v>13</v>
      </c>
      <c r="D58" s="73" t="s">
        <v>14</v>
      </c>
      <c r="E58" s="73">
        <v>758</v>
      </c>
      <c r="F58" s="75">
        <v>1003</v>
      </c>
      <c r="G58" s="73" t="s">
        <v>116</v>
      </c>
      <c r="H58" s="75">
        <v>300</v>
      </c>
      <c r="I58" s="73" t="s">
        <v>39</v>
      </c>
      <c r="J58" s="70">
        <v>66.5</v>
      </c>
      <c r="K58" s="70">
        <v>66.5</v>
      </c>
      <c r="L58" s="70">
        <v>66.5</v>
      </c>
      <c r="M58" s="101" t="s">
        <v>80</v>
      </c>
      <c r="N58" s="87">
        <v>9</v>
      </c>
      <c r="O58" s="87">
        <v>9</v>
      </c>
      <c r="P58" s="87">
        <v>9</v>
      </c>
    </row>
    <row r="59" spans="1:16" ht="54" customHeight="1">
      <c r="A59" s="80"/>
      <c r="B59" s="82"/>
      <c r="C59" s="74"/>
      <c r="D59" s="74"/>
      <c r="E59" s="74"/>
      <c r="F59" s="76"/>
      <c r="G59" s="74"/>
      <c r="H59" s="76"/>
      <c r="I59" s="74"/>
      <c r="J59" s="71"/>
      <c r="K59" s="71"/>
      <c r="L59" s="71"/>
      <c r="M59" s="102"/>
      <c r="N59" s="103"/>
      <c r="O59" s="103"/>
      <c r="P59" s="103"/>
    </row>
    <row r="60" spans="1:16" ht="25.5">
      <c r="A60" s="72"/>
      <c r="B60" s="72" t="s">
        <v>59</v>
      </c>
      <c r="C60" s="72" t="s">
        <v>62</v>
      </c>
      <c r="D60" s="72" t="s">
        <v>62</v>
      </c>
      <c r="E60" s="72">
        <v>758</v>
      </c>
      <c r="F60" s="72" t="s">
        <v>62</v>
      </c>
      <c r="G60" s="72" t="s">
        <v>62</v>
      </c>
      <c r="H60" s="72" t="s">
        <v>62</v>
      </c>
      <c r="I60" s="20" t="s">
        <v>60</v>
      </c>
      <c r="J60" s="52">
        <f>J62+J63+J64</f>
        <v>170598.74</v>
      </c>
      <c r="K60" s="36">
        <f>K62+K63+K64</f>
        <v>161953.1</v>
      </c>
      <c r="L60" s="36">
        <f>L62+L63+L64</f>
        <v>161958.3</v>
      </c>
      <c r="M60" s="53"/>
      <c r="N60" s="53"/>
      <c r="O60" s="53"/>
      <c r="P60" s="53"/>
    </row>
    <row r="61" spans="1:16" ht="15">
      <c r="A61" s="72"/>
      <c r="B61" s="72"/>
      <c r="C61" s="72"/>
      <c r="D61" s="72"/>
      <c r="E61" s="72"/>
      <c r="F61" s="72"/>
      <c r="G61" s="72"/>
      <c r="H61" s="72"/>
      <c r="I61" s="49" t="s">
        <v>61</v>
      </c>
      <c r="J61" s="36"/>
      <c r="K61" s="36"/>
      <c r="L61" s="36"/>
      <c r="M61" s="53"/>
      <c r="N61" s="53"/>
      <c r="O61" s="53"/>
      <c r="P61" s="53"/>
    </row>
    <row r="62" spans="1:16" ht="27" customHeight="1">
      <c r="A62" s="72"/>
      <c r="B62" s="72"/>
      <c r="C62" s="72"/>
      <c r="D62" s="72"/>
      <c r="E62" s="72"/>
      <c r="F62" s="72"/>
      <c r="G62" s="72"/>
      <c r="H62" s="72"/>
      <c r="I62" s="20" t="s">
        <v>41</v>
      </c>
      <c r="J62" s="36">
        <f>J29+J22+J37</f>
        <v>5000</v>
      </c>
      <c r="K62" s="36">
        <f>K29+K22+K37</f>
        <v>0</v>
      </c>
      <c r="L62" s="36">
        <f>L29+L22+L37</f>
        <v>0</v>
      </c>
      <c r="M62" s="53"/>
      <c r="N62" s="53"/>
      <c r="O62" s="53"/>
      <c r="P62" s="53"/>
    </row>
    <row r="63" spans="1:16" ht="26.25" customHeight="1">
      <c r="A63" s="72"/>
      <c r="B63" s="72"/>
      <c r="C63" s="72"/>
      <c r="D63" s="72"/>
      <c r="E63" s="72"/>
      <c r="F63" s="72"/>
      <c r="G63" s="72"/>
      <c r="H63" s="72"/>
      <c r="I63" s="20" t="s">
        <v>39</v>
      </c>
      <c r="J63" s="36">
        <f aca="true" t="shared" si="2" ref="J63:L64">J18+J30+J40+J49+J23</f>
        <v>51757.3</v>
      </c>
      <c r="K63" s="36">
        <f t="shared" si="2"/>
        <v>49185.6</v>
      </c>
      <c r="L63" s="36">
        <f t="shared" si="2"/>
        <v>49185.6</v>
      </c>
      <c r="M63" s="53"/>
      <c r="N63" s="53"/>
      <c r="O63" s="53"/>
      <c r="P63" s="53"/>
    </row>
    <row r="64" spans="1:16" ht="28.5" customHeight="1">
      <c r="A64" s="72"/>
      <c r="B64" s="72"/>
      <c r="C64" s="72"/>
      <c r="D64" s="72"/>
      <c r="E64" s="72"/>
      <c r="F64" s="72"/>
      <c r="G64" s="72"/>
      <c r="H64" s="72"/>
      <c r="I64" s="20" t="s">
        <v>17</v>
      </c>
      <c r="J64" s="52">
        <f t="shared" si="2"/>
        <v>113841.43999999999</v>
      </c>
      <c r="K64" s="36">
        <f t="shared" si="2"/>
        <v>112767.50000000001</v>
      </c>
      <c r="L64" s="36">
        <f t="shared" si="2"/>
        <v>112772.7</v>
      </c>
      <c r="M64" s="53"/>
      <c r="N64" s="53"/>
      <c r="O64" s="53"/>
      <c r="P64" s="53"/>
    </row>
    <row r="67" spans="2:13" ht="15.75">
      <c r="B67" s="15" t="s">
        <v>117</v>
      </c>
      <c r="C67" s="16"/>
      <c r="D67" s="16"/>
      <c r="E67" s="16"/>
      <c r="F67" s="16"/>
      <c r="G67" s="16"/>
      <c r="H67" s="16"/>
      <c r="I67" s="16"/>
      <c r="K67" s="16"/>
      <c r="L67" s="16"/>
      <c r="M67" s="15" t="s">
        <v>118</v>
      </c>
    </row>
  </sheetData>
  <sheetProtection/>
  <mergeCells count="115">
    <mergeCell ref="O34:O35"/>
    <mergeCell ref="P34:P35"/>
    <mergeCell ref="N37:N38"/>
    <mergeCell ref="M1:P1"/>
    <mergeCell ref="M2:P2"/>
    <mergeCell ref="M3:P3"/>
    <mergeCell ref="N21:N27"/>
    <mergeCell ref="O21:O27"/>
    <mergeCell ref="P21:P27"/>
    <mergeCell ref="M13:M14"/>
    <mergeCell ref="M58:M59"/>
    <mergeCell ref="N58:N59"/>
    <mergeCell ref="O58:O59"/>
    <mergeCell ref="M40:M41"/>
    <mergeCell ref="A48:P48"/>
    <mergeCell ref="P58:P59"/>
    <mergeCell ref="A51:A53"/>
    <mergeCell ref="B58:B59"/>
    <mergeCell ref="C51:C53"/>
    <mergeCell ref="D51:D53"/>
    <mergeCell ref="A10:P10"/>
    <mergeCell ref="A11:P11"/>
    <mergeCell ref="D13:D14"/>
    <mergeCell ref="O18:O19"/>
    <mergeCell ref="O13:O14"/>
    <mergeCell ref="P13:P14"/>
    <mergeCell ref="A13:A14"/>
    <mergeCell ref="N13:N14"/>
    <mergeCell ref="N18:N19"/>
    <mergeCell ref="C25:C27"/>
    <mergeCell ref="D25:D27"/>
    <mergeCell ref="A25:A27"/>
    <mergeCell ref="D29:D31"/>
    <mergeCell ref="B25:B27"/>
    <mergeCell ref="P29:P32"/>
    <mergeCell ref="A29:A31"/>
    <mergeCell ref="C29:C31"/>
    <mergeCell ref="M37:M38"/>
    <mergeCell ref="A18:A19"/>
    <mergeCell ref="P18:P19"/>
    <mergeCell ref="A22:A24"/>
    <mergeCell ref="B22:B24"/>
    <mergeCell ref="C22:C24"/>
    <mergeCell ref="D22:D24"/>
    <mergeCell ref="M21:M27"/>
    <mergeCell ref="A40:A41"/>
    <mergeCell ref="B40:B41"/>
    <mergeCell ref="C40:C41"/>
    <mergeCell ref="A39:P39"/>
    <mergeCell ref="B34:B35"/>
    <mergeCell ref="A34:A35"/>
    <mergeCell ref="N40:N41"/>
    <mergeCell ref="O40:O41"/>
    <mergeCell ref="P40:P41"/>
    <mergeCell ref="N34:N35"/>
    <mergeCell ref="A49:A50"/>
    <mergeCell ref="B29:B31"/>
    <mergeCell ref="M18:M19"/>
    <mergeCell ref="A28:P28"/>
    <mergeCell ref="N29:N32"/>
    <mergeCell ref="O29:O32"/>
    <mergeCell ref="M34:M35"/>
    <mergeCell ref="O37:O38"/>
    <mergeCell ref="P37:P38"/>
    <mergeCell ref="M29:M32"/>
    <mergeCell ref="B51:B53"/>
    <mergeCell ref="D40:D41"/>
    <mergeCell ref="B49:B50"/>
    <mergeCell ref="C49:C50"/>
    <mergeCell ref="D49:D50"/>
    <mergeCell ref="J58:J59"/>
    <mergeCell ref="A55:A57"/>
    <mergeCell ref="B55:B57"/>
    <mergeCell ref="C55:C57"/>
    <mergeCell ref="D55:D57"/>
    <mergeCell ref="A58:A59"/>
    <mergeCell ref="C58:C59"/>
    <mergeCell ref="D58:D59"/>
    <mergeCell ref="I51:I53"/>
    <mergeCell ref="G58:G59"/>
    <mergeCell ref="H58:H59"/>
    <mergeCell ref="I58:I59"/>
    <mergeCell ref="F58:F59"/>
    <mergeCell ref="K58:K59"/>
    <mergeCell ref="I55:I57"/>
    <mergeCell ref="L58:L59"/>
    <mergeCell ref="A60:A64"/>
    <mergeCell ref="B60:B64"/>
    <mergeCell ref="C60:C64"/>
    <mergeCell ref="D60:D64"/>
    <mergeCell ref="E60:E64"/>
    <mergeCell ref="F60:F64"/>
    <mergeCell ref="G60:G64"/>
    <mergeCell ref="H60:H64"/>
    <mergeCell ref="E58:E59"/>
    <mergeCell ref="M60:M64"/>
    <mergeCell ref="B13:B14"/>
    <mergeCell ref="C13:C14"/>
    <mergeCell ref="I13:I14"/>
    <mergeCell ref="E13:H13"/>
    <mergeCell ref="B18:B19"/>
    <mergeCell ref="A16:P16"/>
    <mergeCell ref="A17:P17"/>
    <mergeCell ref="J13:L13"/>
    <mergeCell ref="P60:P64"/>
    <mergeCell ref="O60:O64"/>
    <mergeCell ref="M49:M53"/>
    <mergeCell ref="N49:N53"/>
    <mergeCell ref="O49:O53"/>
    <mergeCell ref="P49:P53"/>
    <mergeCell ref="M54:M57"/>
    <mergeCell ref="N54:N57"/>
    <mergeCell ref="O54:O57"/>
    <mergeCell ref="P54:P57"/>
    <mergeCell ref="N60:N64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Алла Самохвалова</dc:creator>
  <cp:keywords/>
  <dc:description/>
  <cp:lastModifiedBy>Едачева</cp:lastModifiedBy>
  <cp:lastPrinted>2021-09-07T08:00:26Z</cp:lastPrinted>
  <dcterms:created xsi:type="dcterms:W3CDTF">2018-06-19T11:31:58Z</dcterms:created>
  <dcterms:modified xsi:type="dcterms:W3CDTF">2021-09-07T08:00:54Z</dcterms:modified>
  <cp:category/>
  <cp:version/>
  <cp:contentType/>
  <cp:contentStatus/>
</cp:coreProperties>
</file>