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1\04\P_164_О\"/>
    </mc:Choice>
  </mc:AlternateContent>
  <bookViews>
    <workbookView xWindow="0" yWindow="0" windowWidth="20490" windowHeight="7455" tabRatio="705" firstSheet="1" activeTab="4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  <sheet name="Бонус. Приложение 2" sheetId="9" r:id="rId4"/>
    <sheet name="Таблица Бонус" sheetId="10" r:id="rId5"/>
  </sheets>
  <definedNames>
    <definedName name="_xlnm._FilterDatabase" localSheetId="0" hidden="1">'план  Приложение 1'!$A$17:$AK$133</definedName>
    <definedName name="_xlnm._FilterDatabase" localSheetId="1" hidden="1">'таблица 1 Перечень'!$A$10:$T$129</definedName>
  </definedNames>
  <calcPr calcId="152511"/>
</workbook>
</file>

<file path=xl/calcChain.xml><?xml version="1.0" encoding="utf-8"?>
<calcChain xmlns="http://schemas.openxmlformats.org/spreadsheetml/2006/main">
  <c r="C108" i="1" l="1"/>
  <c r="C64" i="1"/>
  <c r="Q15" i="10"/>
  <c r="O15" i="10"/>
  <c r="P15" i="10" s="1"/>
  <c r="L15" i="10"/>
  <c r="K15" i="10"/>
  <c r="J15" i="10"/>
  <c r="I15" i="10"/>
  <c r="Q10" i="10"/>
  <c r="O10" i="10"/>
  <c r="P10" i="10" s="1"/>
  <c r="L10" i="10"/>
  <c r="K10" i="10"/>
  <c r="J10" i="10"/>
  <c r="I10" i="10"/>
  <c r="O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N23" i="9"/>
  <c r="M23" i="9"/>
  <c r="L23" i="9"/>
  <c r="K23" i="9"/>
  <c r="J23" i="9"/>
  <c r="I23" i="9"/>
  <c r="H23" i="9"/>
  <c r="G23" i="9"/>
  <c r="F23" i="9"/>
  <c r="E23" i="9"/>
  <c r="D23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B21" i="4"/>
  <c r="B15" i="4"/>
  <c r="B9" i="4"/>
  <c r="P101" i="2"/>
  <c r="Q101" i="2"/>
  <c r="H101" i="2"/>
  <c r="Q57" i="2"/>
  <c r="O57" i="2"/>
  <c r="P57" i="2" s="1"/>
  <c r="K57" i="2"/>
  <c r="J57" i="2"/>
  <c r="I57" i="2"/>
  <c r="H57" i="2"/>
  <c r="P11" i="2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18" i="1" l="1"/>
  <c r="Q11" i="2" l="1"/>
  <c r="O11" i="2"/>
  <c r="K11" i="2"/>
  <c r="J11" i="2"/>
  <c r="I11" i="2"/>
  <c r="H11" i="2"/>
  <c r="AD18" i="1" l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D108" i="1" l="1"/>
  <c r="AB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O101" i="2"/>
  <c r="K101" i="2"/>
  <c r="J101" i="2"/>
  <c r="I101" i="2"/>
  <c r="AC108" i="1" l="1"/>
  <c r="AA108" i="1"/>
  <c r="Z108" i="1"/>
  <c r="Y108" i="1"/>
  <c r="X108" i="1"/>
  <c r="W108" i="1"/>
  <c r="V108" i="1"/>
  <c r="U108" i="1"/>
  <c r="T108" i="1"/>
</calcChain>
</file>

<file path=xl/comments1.xml><?xml version="1.0" encoding="utf-8"?>
<comments xmlns="http://schemas.openxmlformats.org/spreadsheetml/2006/main">
  <authors>
    <author>Татьяна Николаевна Базжина</author>
  </authors>
  <commentList>
    <comment ref="AD21" authorId="0" shapeId="0">
      <text>
        <r>
          <rPr>
            <b/>
            <sz val="10"/>
            <color indexed="81"/>
            <rFont val="Tahoma"/>
            <family val="2"/>
            <charset val="204"/>
          </rPr>
          <t>Татьяна Николаевна Базжина:</t>
        </r>
        <r>
          <rPr>
            <sz val="10"/>
            <color indexed="81"/>
            <rFont val="Tahoma"/>
            <family val="2"/>
            <charset val="204"/>
          </rPr>
          <t xml:space="preserve">
Оплачено только 6284,85</t>
        </r>
        <r>
          <rPr>
            <sz val="36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<sst xmlns="http://schemas.openxmlformats.org/spreadsheetml/2006/main" count="1291" uniqueCount="277">
  <si>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</si>
  <si>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</si>
  <si>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</si>
  <si>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</si>
  <si>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</si>
  <si>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</si>
  <si>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</si>
  <si>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</si>
  <si>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</si>
  <si>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</si>
  <si>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</si>
  <si>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</si>
  <si>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</si>
  <si>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</si>
  <si>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</si>
  <si>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</si>
  <si>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</si>
  <si>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</si>
  <si>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</si>
  <si>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</si>
  <si>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</si>
  <si>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</si>
  <si>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</si>
  <si>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</si>
  <si>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</si>
  <si>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</si>
  <si>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</si>
  <si>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</si>
  <si>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</si>
  <si>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</si>
  <si>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</si>
  <si>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</si>
  <si>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</si>
  <si>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</si>
  <si>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</si>
  <si>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</si>
  <si>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</si>
  <si>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</si>
  <si>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</si>
  <si>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</si>
  <si>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</si>
  <si>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</si>
  <si>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</si>
  <si>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</si>
  <si>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</si>
  <si>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</si>
  <si>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</si>
  <si>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</si>
  <si>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</si>
  <si>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</si>
  <si>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</si>
  <si>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</si>
  <si>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</si>
  <si>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</si>
  <si>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</si>
  <si>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</si>
  <si>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</si>
  <si>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</si>
  <si>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</si>
  <si>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</si>
  <si>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ООО "Домоуправ"</t>
  </si>
  <si>
    <t>ООО УК "Партнер"</t>
  </si>
  <si>
    <t>Деревянные</t>
  </si>
  <si>
    <t>ООО ДУК "Территория"</t>
  </si>
  <si>
    <t>НУ</t>
  </si>
  <si>
    <t>-</t>
  </si>
  <si>
    <t>Шлакоблочные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</si>
  <si>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</si>
  <si>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Х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</si>
  <si>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</si>
  <si>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</si>
  <si>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</si>
  <si>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</si>
  <si>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</si>
  <si>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</si>
  <si>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</si>
  <si>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Начальник Управления жилищной политики администрации округа Муром                                        А.Н. Гребенчук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</si>
  <si>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</si>
  <si>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</si>
  <si>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</si>
  <si>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</si>
  <si>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</si>
  <si>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</si>
  <si>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</si>
  <si>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</si>
  <si>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</si>
  <si>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</si>
  <si>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</si>
  <si>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</si>
  <si>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</si>
  <si>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Муромский р-н, Фабрики им П.Л.Войкова п, 31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</si>
  <si>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</si>
  <si>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</si>
  <si>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</si>
  <si>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</si>
  <si>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</si>
  <si>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</si>
  <si>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</si>
  <si>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</si>
  <si>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</si>
  <si>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</si>
  <si>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</si>
  <si>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</si>
  <si>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</si>
  <si>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</si>
  <si>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</si>
  <si>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</si>
  <si>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</si>
  <si>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</si>
  <si>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</si>
  <si>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</si>
  <si>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</si>
  <si>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</si>
  <si>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Муромский р-н, Муромский п, Садовая ул, 26</t>
  </si>
  <si>
    <t>Муромский р-н, Муромский п, Садовая ул, 28</t>
  </si>
  <si>
    <t>Муромский р-н, Муромский п, Садовая ул, 27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</si>
  <si>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</si>
  <si>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</si>
  <si>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</si>
  <si>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</si>
  <si>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</si>
  <si>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</si>
  <si>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</si>
  <si>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</si>
  <si>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</si>
  <si>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</si>
  <si>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</si>
  <si>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</si>
  <si>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</si>
  <si>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</si>
  <si>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</si>
  <si>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</si>
  <si>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</si>
  <si>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</si>
  <si>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</si>
  <si>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</si>
  <si>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</si>
  <si>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</si>
  <si>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</si>
  <si>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</si>
  <si>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Муромский р-н, Муромский п, Северная ул, 19</t>
  </si>
  <si>
    <t>Муромский р-н, Муромский п, Озёрная ул, 22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</si>
  <si>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</si>
  <si>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</si>
  <si>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</si>
  <si>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</si>
  <si>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1989</t>
  </si>
  <si>
    <t>Наименование организации, осуществляющей                                                                                                                                                                                                                                                                        управление МКД</t>
  </si>
  <si>
    <t xml:space="preserve">    Начальник  Управления  жилищной политики администрации округа Муром                                                   А.Н.Гребенчук</t>
  </si>
  <si>
    <t xml:space="preserve">Начальник Управления жилищной политики администрации округа Муром                                                              А.Н. Гребенчук                                                                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</si>
  <si>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</si>
  <si>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</si>
  <si>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 на территории муниципального образования  округ Муром                                                                                                                                   на период  2020-2022 годы
</t>
  </si>
  <si>
    <t xml:space="preserve">к краткосрочному плану реализации  региональной программы                                                                                                                                                                                         капитального ремонта 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образования округ Муром  на период 2020-2022 годы </t>
  </si>
  <si>
    <t xml:space="preserve"> на территории муниципального образования округ Муром на период 2020-2022 годы</t>
  </si>
  <si>
    <t>Муром г, Владимирское ш, 12</t>
  </si>
  <si>
    <t>Муром г, Воровского ул, 99</t>
  </si>
  <si>
    <t>Муром г, Воровского ул, 16А</t>
  </si>
  <si>
    <t>Муром г, Экземплярского ул, 13А</t>
  </si>
  <si>
    <t>к постановлению администрации округа Муром</t>
  </si>
  <si>
    <t>Приложение №2</t>
  </si>
  <si>
    <t>от 12.04.2019 № 275</t>
  </si>
  <si>
    <t xml:space="preserve"> на территории муниципального образования округ Муром на период 2020-2022 годы средств регионального оператора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</si>
  <si>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</si>
  <si>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</si>
  <si>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</si>
  <si>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</si>
  <si>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</si>
  <si>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</si>
  <si>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</si>
  <si>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</si>
  <si>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</si>
  <si>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Итого по город Муром</t>
  </si>
  <si>
    <t>X</t>
  </si>
  <si>
    <t>2021-2023</t>
  </si>
  <si>
    <t>2017-2019</t>
  </si>
  <si>
    <t>2022-2024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</si>
  <si>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на период 2020-2022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</si>
  <si>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округ Муром на период 2020-2022 годы за счет средств регионального оператора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</si>
  <si>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</si>
  <si>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</si>
  <si>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 xml:space="preserve">Приложение №1  </t>
  </si>
  <si>
    <t>Муром г, Войкова ул, 9</t>
  </si>
  <si>
    <t>Муром г, Карла Маркса ул, 36</t>
  </si>
  <si>
    <t>Муром г, Ленина ул, 2</t>
  </si>
  <si>
    <t>Муром г, Меленковская ул, 9</t>
  </si>
  <si>
    <t>Муромский р-н, Механизаторов п, 52</t>
  </si>
  <si>
    <t>Муром г, Радиозаводское ш, 38А</t>
  </si>
  <si>
    <t>Муром г, Трудовая ул, 37</t>
  </si>
  <si>
    <t>Муром г, Артема ул, 1а</t>
  </si>
  <si>
    <t>Муром г, Заводская ул, 1</t>
  </si>
  <si>
    <t>Муром г, Куликова ул, 23</t>
  </si>
  <si>
    <t>Муромский р-н, Фабрики им П.Л.Войкова п, 23</t>
  </si>
  <si>
    <t>Муром г, Ковровская ул, 16</t>
  </si>
  <si>
    <t>Муром г, Пушкина ул, 1а</t>
  </si>
  <si>
    <t>Муром г, Ленина ул, 110</t>
  </si>
  <si>
    <t>Муром г, Первомайская ул, 101</t>
  </si>
  <si>
    <t>Муром г, Льва Толстого ул, 107</t>
  </si>
  <si>
    <t>Муром г, Куликова ул, 15</t>
  </si>
  <si>
    <t>Муром г, Кирова ул, 18</t>
  </si>
  <si>
    <t>Муром г, Лакина ул, 89</t>
  </si>
  <si>
    <t>Муром г, Кожевники ул, 11</t>
  </si>
  <si>
    <t>ООО "Фортуна"</t>
  </si>
  <si>
    <t xml:space="preserve">Панельные </t>
  </si>
  <si>
    <t xml:space="preserve">ООО ДУК "Территория" </t>
  </si>
  <si>
    <t>ООО "Ремстрой Южный"</t>
  </si>
  <si>
    <t>Способ управления МКД (УК-управляющая организация, ТСЖ - товарищество собственников жилья, ЖК - жилищный                                                                                                                                                                                                                            кооператив, НУ - непосредственное управление,                                                                                                                                                                                                                                                                  БУ - без управления)</t>
  </si>
  <si>
    <t>Объем финансирования в 2021 г., руб.</t>
  </si>
  <si>
    <t>Объем финансирования в 2022 г., руб.</t>
  </si>
  <si>
    <t xml:space="preserve">Приложение№ 2 </t>
  </si>
  <si>
    <t>Муром г, Мечникова ул, 81</t>
  </si>
  <si>
    <t>Муромский р-н, Фабрики им П.Л.Войкова п, 25</t>
  </si>
  <si>
    <t>Муром г, Спортивная ул, 10</t>
  </si>
  <si>
    <t>ООО «Фортуна» </t>
  </si>
  <si>
    <t>Кирпичные/блочные</t>
  </si>
  <si>
    <t>Объем финансирования в 2020 г., руб.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</si>
  <si>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</si>
  <si>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округ Муром</t>
  </si>
  <si>
    <t>Муром г, Кирова ул, 30</t>
  </si>
  <si>
    <t>Муром г, Владимирская ул, 7</t>
  </si>
  <si>
    <t>Муром г, Энгельса ул, 1</t>
  </si>
  <si>
    <t>Муром г, Советская ул, 73А</t>
  </si>
  <si>
    <t>Муром г, Южная ул, 22</t>
  </si>
  <si>
    <t>Муром г, Воровского ул, 91а</t>
  </si>
  <si>
    <t>Муром г, Куйбышева ул, 1г</t>
  </si>
  <si>
    <t>Муром г, Пролетарская ул, 73</t>
  </si>
  <si>
    <t>Муром г, Владимирская ул, 6</t>
  </si>
  <si>
    <t>Муром г, Радиозаводское ш, 20</t>
  </si>
  <si>
    <t>Муром г, Серова ул, 40</t>
  </si>
  <si>
    <t>Муром г, Пролетарская ул, 41</t>
  </si>
  <si>
    <t>ТСН "КИРОВА 30"</t>
  </si>
  <si>
    <t>ООО "Фортуна" </t>
  </si>
  <si>
    <t>ООО «Фортуна»</t>
  </si>
  <si>
    <t>ООО "ФОРТУНА</t>
  </si>
  <si>
    <t>ООО "ФОРТУНА"</t>
  </si>
  <si>
    <t>Муром г, Кленовая ул, 1/3</t>
  </si>
  <si>
    <t>Ж/б панели</t>
  </si>
  <si>
    <t>1992</t>
  </si>
  <si>
    <t>Муром г, Пушкина ул, 16</t>
  </si>
  <si>
    <t>Муром г, Филатова ул, 19</t>
  </si>
  <si>
    <t>Муром г, Цветочный б-р, 4</t>
  </si>
  <si>
    <r>
      <t xml:space="preserve">от </t>
    </r>
    <r>
      <rPr>
        <u/>
        <sz val="14"/>
        <rFont val="Times New Roman"/>
        <family val="1"/>
        <charset val="204"/>
      </rPr>
      <t>12.04.2019</t>
    </r>
    <r>
      <rPr>
        <sz val="14"/>
        <rFont val="Times New Roman"/>
        <family val="1"/>
        <charset val="204"/>
      </rPr>
      <t xml:space="preserve"> №  </t>
    </r>
    <r>
      <rPr>
        <u/>
        <sz val="14"/>
        <rFont val="Times New Roman"/>
        <family val="1"/>
        <charset val="204"/>
      </rPr>
      <t>275</t>
    </r>
    <r>
      <rPr>
        <sz val="14"/>
        <rFont val="Times New Roman"/>
        <family val="1"/>
        <charset val="204"/>
      </rPr>
      <t xml:space="preserve">    </t>
    </r>
  </si>
  <si>
    <t>Итого по город Муром на 2020 год</t>
  </si>
  <si>
    <t>Итого по город Муром на 2021 год</t>
  </si>
  <si>
    <t>Муром г, Цветочный б-р, 3</t>
  </si>
  <si>
    <t>Муром г, Советская ул, 66</t>
  </si>
  <si>
    <t>Итого по город Муром на 2022 год</t>
  </si>
  <si>
    <t>ООО "РЕМСТРОЙ Южный"</t>
  </si>
  <si>
    <t>ООО "ДОМОУПРАВ"</t>
  </si>
  <si>
    <t>ООО "РЕМСТРОЙ Южный" </t>
  </si>
  <si>
    <t>ООО "РЕМСТРОЙ ЮЖНЫЙ"</t>
  </si>
  <si>
    <t xml:space="preserve">Таблица №1  </t>
  </si>
  <si>
    <t>Муром г, Кленовая ул, 5</t>
  </si>
  <si>
    <t>Муром г, Ленинградская ул, 29 корп. 2</t>
  </si>
  <si>
    <t>2015</t>
  </si>
  <si>
    <t>2014</t>
  </si>
  <si>
    <t>2016</t>
  </si>
  <si>
    <t>Муром г, Ленинградская ул, 34 корп. 5</t>
  </si>
  <si>
    <t>Муром г, Первомайская ул, 13</t>
  </si>
  <si>
    <t>ТСН "Пушкина 16"</t>
  </si>
  <si>
    <t>6</t>
  </si>
  <si>
    <t>8</t>
  </si>
  <si>
    <t>3</t>
  </si>
  <si>
    <t>4</t>
  </si>
  <si>
    <t>1</t>
  </si>
  <si>
    <t>2</t>
  </si>
  <si>
    <t>Кирпичные, блочные</t>
  </si>
  <si>
    <t>ТСН</t>
  </si>
  <si>
    <t>Муром г, Кооперативная ул, 2</t>
  </si>
  <si>
    <t>Муром г, Войкова ул, 2а</t>
  </si>
  <si>
    <t>Муром г, Дзержинского ул, 2Б</t>
  </si>
  <si>
    <t>Муром г, Кленовая ул, 34</t>
  </si>
  <si>
    <t>ООО ДУК "ТЕРРИТОРИЯ"</t>
  </si>
  <si>
    <t>ТСЖ</t>
  </si>
  <si>
    <t>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и местного бюджетов (постановление администрации области №742 от 05.10.2018)</t>
  </si>
  <si>
    <t>Объем финансирования в 2020г., руб.</t>
  </si>
  <si>
    <t>от 02.04.2021 №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</si>
</sst>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General"/>
    <numFmt numFmtId="167" formatCode="_-* #,##0.00_р_._-;\-* #,##0.00_р_._-;_-* \-??_р_._-;_-@_-"/>
    <numFmt numFmtId="168" formatCode="#,##0.00&quot; &quot;[$руб.-419];[Red]&quot;-&quot;#,##0.00&quot; &quot;[$руб.-419]"/>
    <numFmt numFmtId="169" formatCode="###\ ###\ ###\ ##0.00"/>
    <numFmt numFmtId="170" formatCode="###\ ###\ ###\ ##0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36"/>
      <color indexed="81"/>
      <name val="Tahoma"/>
      <family val="2"/>
      <charset val="204"/>
    </font>
    <font>
      <sz val="9"/>
      <color rgb="FF00000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6" fontId="8" fillId="0" borderId="0" applyBorder="0" applyProtection="0"/>
    <xf numFmtId="0" fontId="10" fillId="0" borderId="0"/>
    <xf numFmtId="43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Border="0" applyAlignment="0" applyProtection="0"/>
    <xf numFmtId="0" fontId="5" fillId="0" borderId="0"/>
    <xf numFmtId="166" fontId="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7" fontId="3" fillId="0" borderId="0" applyFill="0" applyBorder="0" applyAlignment="0" applyProtection="0"/>
    <xf numFmtId="0" fontId="8" fillId="0" borderId="0"/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 textRotation="90"/>
    </xf>
    <xf numFmtId="0" fontId="22" fillId="0" borderId="0">
      <alignment horizontal="center" textRotation="90"/>
    </xf>
    <xf numFmtId="0" fontId="22" fillId="0" borderId="0">
      <alignment horizontal="center" textRotation="90"/>
    </xf>
    <xf numFmtId="0" fontId="23" fillId="0" borderId="0"/>
    <xf numFmtId="0" fontId="24" fillId="0" borderId="0"/>
    <xf numFmtId="0" fontId="24" fillId="0" borderId="0"/>
    <xf numFmtId="168" fontId="23" fillId="0" borderId="0"/>
    <xf numFmtId="168" fontId="24" fillId="0" borderId="0"/>
    <xf numFmtId="168" fontId="24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7" fillId="0" borderId="0"/>
    <xf numFmtId="166" fontId="8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6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3" fillId="0" borderId="0"/>
    <xf numFmtId="168" fontId="23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8" fontId="29" fillId="0" borderId="0"/>
    <xf numFmtId="168" fontId="29" fillId="0" borderId="0"/>
    <xf numFmtId="0" fontId="28" fillId="0" borderId="0">
      <alignment horizontal="center"/>
    </xf>
    <xf numFmtId="0" fontId="29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 textRotation="90"/>
    </xf>
    <xf numFmtId="0" fontId="28" fillId="0" borderId="0">
      <alignment horizontal="center" textRotation="90"/>
    </xf>
    <xf numFmtId="168" fontId="29" fillId="0" borderId="0"/>
    <xf numFmtId="0" fontId="29" fillId="0" borderId="0"/>
    <xf numFmtId="0" fontId="29" fillId="0" borderId="0"/>
    <xf numFmtId="168" fontId="29" fillId="0" borderId="0"/>
    <xf numFmtId="0" fontId="2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66"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 applyFill="1"/>
    <xf numFmtId="0" fontId="14" fillId="0" borderId="0" xfId="0" applyFont="1"/>
    <xf numFmtId="0" fontId="14" fillId="0" borderId="0" xfId="0" applyFont="1" applyFill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30" fillId="0" borderId="0" xfId="0" applyFont="1"/>
    <xf numFmtId="0" fontId="0" fillId="0" borderId="0" xfId="0" applyFill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0" fillId="0" borderId="0" xfId="0"/>
    <xf numFmtId="0" fontId="19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14" fillId="0" borderId="0" xfId="2" applyFont="1" applyFill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6" fillId="0" borderId="1" xfId="180" applyFont="1" applyBorder="1" applyAlignment="1">
      <alignment horizontal="center" vertical="center"/>
    </xf>
    <xf numFmtId="1" fontId="16" fillId="0" borderId="1" xfId="180" applyNumberFormat="1" applyFont="1" applyBorder="1" applyAlignment="1">
      <alignment horizontal="center" vertical="center"/>
    </xf>
    <xf numFmtId="0" fontId="38" fillId="0" borderId="0" xfId="0" applyFont="1"/>
    <xf numFmtId="0" fontId="13" fillId="0" borderId="1" xfId="176" applyFont="1" applyBorder="1" applyAlignment="1">
      <alignment horizontal="center" vertical="center" wrapText="1"/>
    </xf>
    <xf numFmtId="0" fontId="16" fillId="0" borderId="0" xfId="5" applyFont="1" applyBorder="1" applyAlignment="1">
      <alignment horizontal="center"/>
    </xf>
    <xf numFmtId="0" fontId="16" fillId="0" borderId="0" xfId="5" applyFont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" fontId="16" fillId="0" borderId="0" xfId="0" applyNumberFormat="1" applyFont="1" applyBorder="1"/>
    <xf numFmtId="3" fontId="16" fillId="0" borderId="0" xfId="0" applyNumberFormat="1" applyFont="1" applyBorder="1"/>
    <xf numFmtId="4" fontId="16" fillId="0" borderId="0" xfId="0" applyNumberFormat="1" applyFont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7" xfId="2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0" fontId="39" fillId="0" borderId="1" xfId="2" applyFont="1" applyFill="1" applyBorder="1" applyAlignment="1">
      <alignment horizontal="center" vertical="center"/>
    </xf>
    <xf numFmtId="0" fontId="39" fillId="0" borderId="1" xfId="2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textRotation="90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40" fillId="2" borderId="0" xfId="0" applyFont="1" applyFill="1"/>
    <xf numFmtId="0" fontId="44" fillId="2" borderId="0" xfId="0" applyFont="1" applyFill="1"/>
    <xf numFmtId="0" fontId="4" fillId="0" borderId="0" xfId="2" applyFont="1" applyFill="1" applyAlignment="1">
      <alignment horizontal="center" vertical="center" wrapText="1"/>
    </xf>
    <xf numFmtId="0" fontId="39" fillId="2" borderId="0" xfId="5" applyFont="1" applyFill="1" applyBorder="1" applyAlignment="1">
      <alignment horizontal="center"/>
    </xf>
    <xf numFmtId="0" fontId="43" fillId="2" borderId="0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left" vertical="center"/>
    </xf>
    <xf numFmtId="4" fontId="43" fillId="2" borderId="0" xfId="0" applyNumberFormat="1" applyFont="1" applyFill="1" applyBorder="1" applyAlignment="1">
      <alignment horizontal="center" vertical="center"/>
    </xf>
    <xf numFmtId="3" fontId="43" fillId="2" borderId="0" xfId="0" applyNumberFormat="1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8" fillId="0" borderId="0" xfId="0" applyFont="1"/>
    <xf numFmtId="0" fontId="45" fillId="0" borderId="1" xfId="2" applyFont="1" applyFill="1" applyBorder="1" applyAlignment="1">
      <alignment horizontal="center" vertical="center"/>
    </xf>
    <xf numFmtId="4" fontId="45" fillId="0" borderId="1" xfId="0" applyNumberFormat="1" applyFont="1" applyBorder="1" applyAlignment="1">
      <alignment vertical="center"/>
    </xf>
    <xf numFmtId="3" fontId="45" fillId="0" borderId="1" xfId="0" applyNumberFormat="1" applyFont="1" applyFill="1" applyBorder="1" applyAlignment="1">
      <alignment horizontal="right" vertical="center"/>
    </xf>
    <xf numFmtId="4" fontId="45" fillId="0" borderId="1" xfId="2" applyNumberFormat="1" applyFont="1" applyFill="1" applyBorder="1" applyAlignment="1">
      <alignment horizontal="center" vertical="center"/>
    </xf>
    <xf numFmtId="0" fontId="39" fillId="0" borderId="1" xfId="5" applyFont="1" applyBorder="1" applyAlignment="1">
      <alignment horizontal="center"/>
    </xf>
    <xf numFmtId="0" fontId="49" fillId="0" borderId="1" xfId="2" applyFont="1" applyFill="1" applyBorder="1" applyAlignment="1">
      <alignment horizontal="center" vertical="center"/>
    </xf>
    <xf numFmtId="4" fontId="49" fillId="0" borderId="1" xfId="0" applyNumberFormat="1" applyFont="1" applyBorder="1" applyAlignment="1">
      <alignment vertical="center"/>
    </xf>
    <xf numFmtId="3" fontId="49" fillId="0" borderId="1" xfId="0" applyNumberFormat="1" applyFont="1" applyFill="1" applyBorder="1" applyAlignment="1">
      <alignment horizontal="right" vertical="center"/>
    </xf>
    <xf numFmtId="4" fontId="49" fillId="0" borderId="1" xfId="2" applyNumberFormat="1" applyFont="1" applyFill="1" applyBorder="1" applyAlignment="1">
      <alignment horizontal="center" vertical="center"/>
    </xf>
    <xf numFmtId="3" fontId="49" fillId="0" borderId="1" xfId="0" applyNumberFormat="1" applyFont="1" applyBorder="1" applyAlignment="1">
      <alignment horizontal="right" vertical="center"/>
    </xf>
    <xf numFmtId="4" fontId="42" fillId="0" borderId="1" xfId="0" applyNumberFormat="1" applyFont="1" applyBorder="1" applyAlignment="1">
      <alignment horizontal="center"/>
    </xf>
    <xf numFmtId="0" fontId="14" fillId="2" borderId="0" xfId="0" applyFont="1" applyFill="1"/>
    <xf numFmtId="0" fontId="20" fillId="2" borderId="0" xfId="1" applyFont="1" applyFill="1" applyAlignment="1">
      <alignment horizontal="right" vertical="center" wrapText="1"/>
    </xf>
    <xf numFmtId="4" fontId="16" fillId="2" borderId="0" xfId="0" applyNumberFormat="1" applyFont="1" applyFill="1" applyAlignment="1">
      <alignment horizontal="right"/>
    </xf>
    <xf numFmtId="0" fontId="30" fillId="2" borderId="0" xfId="0" applyFont="1" applyFill="1"/>
    <xf numFmtId="0" fontId="14" fillId="2" borderId="0" xfId="0" applyFont="1" applyFill="1" applyAlignment="1">
      <alignment horizontal="center" vertical="center"/>
    </xf>
    <xf numFmtId="0" fontId="34" fillId="2" borderId="10" xfId="0" applyFont="1" applyFill="1" applyBorder="1" applyAlignment="1">
      <alignment horizontal="center" vertical="center" textRotation="90" wrapText="1"/>
    </xf>
    <xf numFmtId="0" fontId="34" fillId="2" borderId="1" xfId="0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 wrapText="1"/>
    </xf>
    <xf numFmtId="2" fontId="15" fillId="2" borderId="0" xfId="1" applyNumberFormat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4" fontId="46" fillId="2" borderId="1" xfId="0" applyNumberFormat="1" applyFont="1" applyFill="1" applyBorder="1" applyAlignment="1">
      <alignment horizontal="right"/>
    </xf>
    <xf numFmtId="3" fontId="46" fillId="2" borderId="1" xfId="0" applyNumberFormat="1" applyFont="1" applyFill="1" applyBorder="1" applyAlignment="1">
      <alignment horizontal="right"/>
    </xf>
    <xf numFmtId="0" fontId="16" fillId="2" borderId="1" xfId="5" applyFont="1" applyFill="1" applyBorder="1" applyAlignment="1">
      <alignment horizontal="center"/>
    </xf>
    <xf numFmtId="1" fontId="46" fillId="2" borderId="1" xfId="0" applyNumberFormat="1" applyFont="1" applyFill="1" applyBorder="1" applyAlignment="1">
      <alignment horizontal="center"/>
    </xf>
    <xf numFmtId="0" fontId="46" fillId="2" borderId="1" xfId="0" applyNumberFormat="1" applyFont="1" applyFill="1" applyBorder="1" applyAlignment="1">
      <alignment horizontal="right"/>
    </xf>
    <xf numFmtId="0" fontId="41" fillId="0" borderId="1" xfId="0" applyFont="1" applyFill="1" applyBorder="1" applyAlignment="1">
      <alignment horizontal="left"/>
    </xf>
    <xf numFmtId="4" fontId="41" fillId="0" borderId="1" xfId="0" applyNumberFormat="1" applyFont="1" applyFill="1" applyBorder="1" applyAlignment="1">
      <alignment horizontal="right"/>
    </xf>
    <xf numFmtId="0" fontId="41" fillId="0" borderId="1" xfId="0" applyNumberFormat="1" applyFont="1" applyFill="1" applyBorder="1" applyAlignment="1">
      <alignment horizontal="right"/>
    </xf>
    <xf numFmtId="1" fontId="41" fillId="0" borderId="1" xfId="0" applyNumberFormat="1" applyFont="1" applyFill="1" applyBorder="1" applyAlignment="1">
      <alignment horizontal="center"/>
    </xf>
    <xf numFmtId="1" fontId="41" fillId="0" borderId="3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 wrapText="1"/>
    </xf>
    <xf numFmtId="0" fontId="41" fillId="0" borderId="1" xfId="0" applyFont="1" applyFill="1" applyBorder="1" applyAlignment="1">
      <alignment horizontal="right"/>
    </xf>
    <xf numFmtId="4" fontId="41" fillId="0" borderId="1" xfId="182" applyNumberFormat="1" applyFont="1" applyFill="1" applyBorder="1" applyAlignment="1">
      <alignment horizontal="right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4" fontId="41" fillId="0" borderId="1" xfId="0" applyNumberFormat="1" applyFont="1" applyFill="1" applyBorder="1" applyAlignment="1">
      <alignment vertical="center"/>
    </xf>
    <xf numFmtId="3" fontId="41" fillId="0" borderId="1" xfId="0" applyNumberFormat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right" vertical="center"/>
    </xf>
    <xf numFmtId="0" fontId="47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/>
    </xf>
    <xf numFmtId="0" fontId="39" fillId="0" borderId="1" xfId="5" applyFont="1" applyFill="1" applyBorder="1" applyAlignment="1">
      <alignment horizontal="left"/>
    </xf>
    <xf numFmtId="4" fontId="43" fillId="0" borderId="1" xfId="0" applyNumberFormat="1" applyFont="1" applyFill="1" applyBorder="1" applyAlignment="1">
      <alignment horizontal="center"/>
    </xf>
    <xf numFmtId="10" fontId="43" fillId="0" borderId="1" xfId="0" applyNumberFormat="1" applyFont="1" applyFill="1" applyBorder="1" applyAlignment="1">
      <alignment horizontal="center"/>
    </xf>
    <xf numFmtId="4" fontId="43" fillId="0" borderId="1" xfId="0" applyNumberFormat="1" applyFont="1" applyFill="1" applyBorder="1" applyAlignment="1">
      <alignment horizontal="right"/>
    </xf>
    <xf numFmtId="3" fontId="43" fillId="0" borderId="1" xfId="0" applyNumberFormat="1" applyFont="1" applyFill="1" applyBorder="1" applyAlignment="1">
      <alignment horizontal="right"/>
    </xf>
    <xf numFmtId="4" fontId="43" fillId="0" borderId="1" xfId="0" applyNumberFormat="1" applyFont="1" applyFill="1" applyBorder="1" applyAlignment="1"/>
    <xf numFmtId="1" fontId="43" fillId="0" borderId="3" xfId="0" applyNumberFormat="1" applyFont="1" applyFill="1" applyBorder="1" applyAlignment="1">
      <alignment horizontal="center"/>
    </xf>
    <xf numFmtId="0" fontId="39" fillId="0" borderId="1" xfId="5" applyFont="1" applyFill="1" applyBorder="1" applyAlignment="1">
      <alignment horizontal="center"/>
    </xf>
    <xf numFmtId="170" fontId="43" fillId="0" borderId="1" xfId="0" applyNumberFormat="1" applyFont="1" applyFill="1" applyBorder="1" applyAlignment="1">
      <alignment horizontal="left"/>
    </xf>
    <xf numFmtId="169" fontId="44" fillId="0" borderId="1" xfId="0" applyNumberFormat="1" applyFont="1" applyFill="1" applyBorder="1" applyAlignment="1">
      <alignment wrapText="1"/>
    </xf>
    <xf numFmtId="0" fontId="43" fillId="0" borderId="3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169" fontId="43" fillId="0" borderId="1" xfId="0" applyNumberFormat="1" applyFont="1" applyFill="1" applyBorder="1" applyAlignment="1">
      <alignment horizontal="left" wrapText="1"/>
    </xf>
    <xf numFmtId="0" fontId="43" fillId="0" borderId="3" xfId="0" applyFont="1" applyFill="1" applyBorder="1" applyAlignment="1">
      <alignment horizontal="center" wrapText="1"/>
    </xf>
    <xf numFmtId="169" fontId="43" fillId="0" borderId="1" xfId="0" applyNumberFormat="1" applyFont="1" applyFill="1" applyBorder="1" applyAlignment="1">
      <alignment horizontal="right"/>
    </xf>
    <xf numFmtId="0" fontId="39" fillId="0" borderId="1" xfId="5" applyFont="1" applyFill="1" applyBorder="1" applyAlignment="1">
      <alignment horizontal="left" vertical="center"/>
    </xf>
    <xf numFmtId="4" fontId="43" fillId="0" borderId="1" xfId="0" applyNumberFormat="1" applyFont="1" applyFill="1" applyBorder="1"/>
    <xf numFmtId="3" fontId="43" fillId="0" borderId="1" xfId="0" applyNumberFormat="1" applyFont="1" applyFill="1" applyBorder="1"/>
    <xf numFmtId="0" fontId="43" fillId="0" borderId="1" xfId="0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right"/>
    </xf>
    <xf numFmtId="4" fontId="47" fillId="0" borderId="1" xfId="0" applyNumberFormat="1" applyFont="1" applyFill="1" applyBorder="1" applyAlignment="1">
      <alignment horizontal="right" wrapText="1"/>
    </xf>
    <xf numFmtId="4" fontId="41" fillId="0" borderId="1" xfId="0" applyNumberFormat="1" applyFont="1" applyFill="1" applyBorder="1" applyAlignment="1"/>
    <xf numFmtId="4" fontId="41" fillId="0" borderId="1" xfId="0" applyNumberFormat="1" applyFont="1" applyFill="1" applyBorder="1" applyAlignment="1">
      <alignment vertical="center" wrapText="1"/>
    </xf>
    <xf numFmtId="0" fontId="50" fillId="0" borderId="1" xfId="0" applyFont="1" applyFill="1" applyBorder="1" applyAlignment="1">
      <alignment horizontal="right"/>
    </xf>
    <xf numFmtId="4" fontId="41" fillId="0" borderId="1" xfId="0" applyNumberFormat="1" applyFont="1" applyFill="1" applyBorder="1"/>
    <xf numFmtId="4" fontId="16" fillId="0" borderId="1" xfId="0" applyNumberFormat="1" applyFont="1" applyFill="1" applyBorder="1" applyAlignment="1">
      <alignment horizontal="right"/>
    </xf>
    <xf numFmtId="4" fontId="47" fillId="0" borderId="1" xfId="182" applyNumberFormat="1" applyFont="1" applyFill="1" applyBorder="1" applyAlignment="1">
      <alignment horizontal="right"/>
    </xf>
    <xf numFmtId="0" fontId="16" fillId="0" borderId="1" xfId="5" applyFont="1" applyFill="1" applyBorder="1" applyAlignment="1">
      <alignment horizontal="center"/>
    </xf>
    <xf numFmtId="4" fontId="41" fillId="0" borderId="1" xfId="0" applyNumberFormat="1" applyFont="1" applyBorder="1" applyAlignment="1">
      <alignment vertical="center"/>
    </xf>
    <xf numFmtId="4" fontId="46" fillId="0" borderId="1" xfId="0" applyNumberFormat="1" applyFont="1" applyFill="1" applyBorder="1" applyAlignment="1">
      <alignment vertical="center"/>
    </xf>
    <xf numFmtId="4" fontId="43" fillId="0" borderId="1" xfId="0" applyNumberFormat="1" applyFont="1" applyBorder="1" applyAlignment="1">
      <alignment vertical="center"/>
    </xf>
    <xf numFmtId="4" fontId="42" fillId="0" borderId="1" xfId="0" applyNumberFormat="1" applyFont="1" applyBorder="1"/>
    <xf numFmtId="0" fontId="42" fillId="0" borderId="1" xfId="176" applyFont="1" applyBorder="1" applyAlignment="1">
      <alignment horizontal="center" vertical="center" wrapText="1"/>
    </xf>
    <xf numFmtId="0" fontId="42" fillId="0" borderId="2" xfId="176" applyFont="1" applyBorder="1" applyAlignment="1">
      <alignment wrapText="1"/>
    </xf>
    <xf numFmtId="0" fontId="42" fillId="0" borderId="2" xfId="176" applyFont="1" applyBorder="1" applyAlignment="1">
      <alignment vertical="center" wrapText="1"/>
    </xf>
    <xf numFmtId="4" fontId="52" fillId="0" borderId="1" xfId="0" applyNumberFormat="1" applyFont="1" applyFill="1" applyBorder="1" applyAlignment="1">
      <alignment horizontal="right"/>
    </xf>
    <xf numFmtId="4" fontId="52" fillId="0" borderId="1" xfId="0" applyNumberFormat="1" applyFont="1" applyFill="1" applyBorder="1"/>
    <xf numFmtId="169" fontId="43" fillId="0" borderId="1" xfId="0" applyNumberFormat="1" applyFont="1" applyBorder="1" applyAlignment="1">
      <alignment horizontal="left" wrapText="1"/>
    </xf>
    <xf numFmtId="0" fontId="43" fillId="0" borderId="1" xfId="0" applyFont="1" applyFill="1" applyBorder="1" applyAlignment="1">
      <alignment horizontal="right"/>
    </xf>
    <xf numFmtId="0" fontId="39" fillId="0" borderId="1" xfId="5" applyFont="1" applyBorder="1" applyAlignment="1">
      <alignment horizontal="left" vertical="center"/>
    </xf>
    <xf numFmtId="0" fontId="43" fillId="0" borderId="1" xfId="0" applyFont="1" applyBorder="1" applyAlignment="1">
      <alignment horizontal="center"/>
    </xf>
    <xf numFmtId="4" fontId="43" fillId="0" borderId="1" xfId="0" applyNumberFormat="1" applyFont="1" applyBorder="1"/>
    <xf numFmtId="3" fontId="43" fillId="0" borderId="1" xfId="0" applyNumberFormat="1" applyFont="1" applyBorder="1"/>
    <xf numFmtId="4" fontId="43" fillId="0" borderId="1" xfId="0" applyNumberFormat="1" applyFont="1" applyBorder="1" applyAlignment="1">
      <alignment horizontal="right"/>
    </xf>
    <xf numFmtId="0" fontId="43" fillId="0" borderId="1" xfId="0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right"/>
    </xf>
    <xf numFmtId="3" fontId="43" fillId="0" borderId="1" xfId="0" applyNumberFormat="1" applyFont="1" applyBorder="1" applyAlignment="1">
      <alignment horizontal="center"/>
    </xf>
    <xf numFmtId="4" fontId="43" fillId="0" borderId="1" xfId="0" applyNumberFormat="1" applyFont="1" applyBorder="1" applyAlignment="1">
      <alignment horizontal="center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horizontal="righ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textRotation="90" wrapText="1"/>
    </xf>
    <xf numFmtId="2" fontId="16" fillId="2" borderId="5" xfId="0" applyNumberFormat="1" applyFont="1" applyFill="1" applyBorder="1" applyAlignment="1">
      <alignment horizontal="center" vertical="center" textRotation="90" wrapText="1"/>
    </xf>
    <xf numFmtId="0" fontId="16" fillId="2" borderId="0" xfId="1" applyFont="1" applyFill="1" applyAlignment="1">
      <alignment horizontal="right" vertical="center"/>
    </xf>
    <xf numFmtId="0" fontId="16" fillId="2" borderId="0" xfId="1" applyFont="1" applyFill="1" applyAlignment="1">
      <alignment horizontal="right" vertical="center" wrapText="1"/>
    </xf>
    <xf numFmtId="0" fontId="33" fillId="2" borderId="0" xfId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35" fillId="2" borderId="0" xfId="0" applyFont="1" applyFill="1" applyAlignme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 wrapText="1"/>
    </xf>
    <xf numFmtId="2" fontId="16" fillId="2" borderId="12" xfId="0" applyNumberFormat="1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left" vertical="center" wrapText="1"/>
    </xf>
    <xf numFmtId="0" fontId="46" fillId="2" borderId="3" xfId="0" applyFont="1" applyFill="1" applyBorder="1" applyAlignment="1">
      <alignment horizontal="left" vertical="center" wrapText="1"/>
    </xf>
    <xf numFmtId="0" fontId="33" fillId="2" borderId="0" xfId="1" applyFont="1" applyFill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textRotation="90" wrapText="1"/>
    </xf>
    <xf numFmtId="4" fontId="16" fillId="2" borderId="5" xfId="0" applyNumberFormat="1" applyFont="1" applyFill="1" applyBorder="1" applyAlignment="1">
      <alignment horizontal="center" vertical="center" textRotation="90" wrapText="1"/>
    </xf>
    <xf numFmtId="2" fontId="16" fillId="2" borderId="6" xfId="0" applyNumberFormat="1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4" xfId="2" applyFont="1" applyFill="1" applyBorder="1" applyAlignment="1">
      <alignment horizontal="center" vertical="center" textRotation="90" wrapText="1"/>
    </xf>
    <xf numFmtId="0" fontId="16" fillId="0" borderId="6" xfId="2" applyFont="1" applyFill="1" applyBorder="1" applyAlignment="1">
      <alignment horizontal="center" vertical="center" textRotation="90" wrapText="1"/>
    </xf>
    <xf numFmtId="0" fontId="16" fillId="0" borderId="5" xfId="2" applyFont="1" applyFill="1" applyBorder="1" applyAlignment="1">
      <alignment horizontal="center" vertical="center" textRotation="90" wrapText="1"/>
    </xf>
    <xf numFmtId="0" fontId="16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center" vertical="center" textRotation="90" wrapText="1"/>
    </xf>
    <xf numFmtId="0" fontId="30" fillId="0" borderId="1" xfId="2" applyFont="1" applyFill="1" applyBorder="1" applyAlignment="1">
      <alignment vertical="center"/>
    </xf>
    <xf numFmtId="0" fontId="45" fillId="0" borderId="2" xfId="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left" vertical="center" wrapText="1"/>
    </xf>
    <xf numFmtId="0" fontId="49" fillId="0" borderId="3" xfId="0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30" fillId="0" borderId="6" xfId="2" applyFont="1" applyFill="1" applyBorder="1" applyAlignment="1">
      <alignment vertical="center" wrapText="1"/>
    </xf>
    <xf numFmtId="0" fontId="30" fillId="0" borderId="5" xfId="2" applyFont="1" applyFill="1" applyBorder="1" applyAlignment="1">
      <alignment vertical="center"/>
    </xf>
    <xf numFmtId="1" fontId="16" fillId="0" borderId="4" xfId="2" applyNumberFormat="1" applyFont="1" applyFill="1" applyBorder="1" applyAlignment="1">
      <alignment horizontal="center" vertical="center" textRotation="90" wrapText="1"/>
    </xf>
    <xf numFmtId="1" fontId="30" fillId="0" borderId="6" xfId="2" applyNumberFormat="1" applyFont="1" applyFill="1" applyBorder="1" applyAlignment="1">
      <alignment horizontal="center" vertical="center" wrapText="1"/>
    </xf>
    <xf numFmtId="1" fontId="30" fillId="0" borderId="5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18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43" fillId="0" borderId="1" xfId="0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right"/>
    </xf>
    <xf numFmtId="4" fontId="16" fillId="2" borderId="0" xfId="0" applyNumberFormat="1" applyFont="1" applyFill="1" applyAlignment="1">
      <alignment horizontal="right" wrapText="1"/>
    </xf>
    <xf numFmtId="0" fontId="14" fillId="2" borderId="0" xfId="0" applyFont="1" applyFill="1" applyAlignment="1"/>
    <xf numFmtId="0" fontId="34" fillId="2" borderId="4" xfId="0" applyFont="1" applyFill="1" applyBorder="1" applyAlignment="1">
      <alignment horizontal="center" vertical="center" textRotation="90" wrapText="1"/>
    </xf>
    <xf numFmtId="0" fontId="34" fillId="2" borderId="6" xfId="0" applyFont="1" applyFill="1" applyBorder="1" applyAlignment="1">
      <alignment horizontal="center" vertical="center" textRotation="90" wrapText="1"/>
    </xf>
    <xf numFmtId="0" fontId="34" fillId="2" borderId="5" xfId="0" applyFont="1" applyFill="1" applyBorder="1" applyAlignment="1">
      <alignment horizontal="center" vertical="center" textRotation="90" wrapText="1"/>
    </xf>
    <xf numFmtId="2" fontId="34" fillId="2" borderId="4" xfId="93" applyNumberFormat="1" applyFont="1" applyFill="1" applyBorder="1" applyAlignment="1">
      <alignment horizontal="center" vertical="center" textRotation="90" wrapText="1"/>
    </xf>
    <xf numFmtId="2" fontId="34" fillId="2" borderId="5" xfId="93" applyNumberFormat="1" applyFont="1" applyFill="1" applyBorder="1" applyAlignment="1">
      <alignment horizontal="center" vertical="center" textRotation="90" wrapText="1"/>
    </xf>
    <xf numFmtId="2" fontId="34" fillId="2" borderId="4" xfId="0" applyNumberFormat="1" applyFont="1" applyFill="1" applyBorder="1" applyAlignment="1">
      <alignment horizontal="center" vertical="center" textRotation="90" wrapText="1"/>
    </xf>
    <xf numFmtId="2" fontId="34" fillId="2" borderId="5" xfId="0" applyNumberFormat="1" applyFont="1" applyFill="1" applyBorder="1" applyAlignment="1">
      <alignment horizontal="center" vertical="center" textRotation="90" wrapText="1"/>
    </xf>
    <xf numFmtId="2" fontId="34" fillId="2" borderId="1" xfId="93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4" fillId="2" borderId="1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4" fontId="34" fillId="2" borderId="4" xfId="0" applyNumberFormat="1" applyFont="1" applyFill="1" applyBorder="1" applyAlignment="1">
      <alignment horizontal="center" vertical="center" wrapText="1"/>
    </xf>
    <xf numFmtId="4" fontId="34" fillId="2" borderId="6" xfId="0" applyNumberFormat="1" applyFont="1" applyFill="1" applyBorder="1" applyAlignment="1">
      <alignment horizontal="center" vertical="center" wrapText="1"/>
    </xf>
    <xf numFmtId="4" fontId="34" fillId="2" borderId="5" xfId="0" applyNumberFormat="1" applyFont="1" applyFill="1" applyBorder="1" applyAlignment="1">
      <alignment horizontal="center" vertical="center" wrapText="1"/>
    </xf>
    <xf numFmtId="0" fontId="16" fillId="0" borderId="1" xfId="180" applyFont="1" applyBorder="1" applyAlignment="1">
      <alignment horizontal="center" textRotation="90" wrapText="1"/>
    </xf>
    <xf numFmtId="0" fontId="16" fillId="0" borderId="1" xfId="180" applyFont="1" applyBorder="1" applyAlignment="1">
      <alignment horizontal="center" wrapText="1"/>
    </xf>
    <xf numFmtId="0" fontId="16" fillId="0" borderId="1" xfId="180" applyFont="1" applyBorder="1" applyAlignment="1">
      <alignment horizontal="center" vertical="center" textRotation="90" wrapText="1"/>
    </xf>
    <xf numFmtId="0" fontId="16" fillId="0" borderId="1" xfId="180" applyFont="1" applyBorder="1" applyAlignment="1">
      <alignment vertical="center" wrapText="1"/>
    </xf>
    <xf numFmtId="0" fontId="16" fillId="0" borderId="1" xfId="180" applyFont="1" applyBorder="1" applyAlignment="1">
      <alignment vertical="center"/>
    </xf>
    <xf numFmtId="0" fontId="16" fillId="0" borderId="4" xfId="180" applyFont="1" applyBorder="1" applyAlignment="1">
      <alignment horizontal="center" vertical="center" textRotation="90" wrapText="1"/>
    </xf>
    <xf numFmtId="0" fontId="16" fillId="0" borderId="6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/>
    </xf>
    <xf numFmtId="0" fontId="16" fillId="0" borderId="5" xfId="180" applyFont="1" applyBorder="1" applyAlignment="1">
      <alignment vertical="center" wrapText="1"/>
    </xf>
    <xf numFmtId="0" fontId="43" fillId="0" borderId="2" xfId="180" applyFont="1" applyFill="1" applyBorder="1" applyAlignment="1">
      <alignment horizontal="center" vertical="center"/>
    </xf>
    <xf numFmtId="0" fontId="43" fillId="0" borderId="13" xfId="180" applyFont="1" applyFill="1" applyBorder="1" applyAlignment="1">
      <alignment horizontal="center" vertical="center"/>
    </xf>
    <xf numFmtId="0" fontId="43" fillId="0" borderId="3" xfId="180" applyFont="1" applyFill="1" applyBorder="1" applyAlignment="1">
      <alignment horizontal="center" vertical="center"/>
    </xf>
    <xf numFmtId="0" fontId="16" fillId="0" borderId="1" xfId="180" applyFont="1" applyBorder="1" applyAlignment="1">
      <alignment horizontal="center" vertical="center" wrapText="1"/>
    </xf>
    <xf numFmtId="0" fontId="16" fillId="0" borderId="4" xfId="180" applyFont="1" applyBorder="1" applyAlignment="1">
      <alignment horizontal="center" textRotation="90" wrapText="1"/>
    </xf>
    <xf numFmtId="0" fontId="16" fillId="0" borderId="6" xfId="180" applyFont="1" applyBorder="1" applyAlignment="1">
      <alignment horizontal="center" wrapText="1"/>
    </xf>
    <xf numFmtId="0" fontId="16" fillId="0" borderId="5" xfId="180" applyFont="1" applyBorder="1" applyAlignment="1">
      <alignment horizontal="center" wrapText="1"/>
    </xf>
    <xf numFmtId="0" fontId="16" fillId="0" borderId="6" xfId="180" applyFont="1" applyBorder="1" applyAlignment="1">
      <alignment horizontal="center" textRotation="90" wrapText="1"/>
    </xf>
    <xf numFmtId="0" fontId="16" fillId="0" borderId="5" xfId="180" applyFont="1" applyBorder="1" applyAlignment="1">
      <alignment horizontal="center" textRotation="90" wrapText="1"/>
    </xf>
    <xf numFmtId="0" fontId="16" fillId="0" borderId="4" xfId="180" applyFont="1" applyBorder="1" applyAlignment="1">
      <alignment horizontal="center" vertical="center" wrapText="1"/>
    </xf>
    <xf numFmtId="0" fontId="16" fillId="0" borderId="5" xfId="180" applyFont="1" applyBorder="1" applyAlignment="1">
      <alignment horizontal="center" vertical="center" wrapText="1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right" vertical="center" wrapText="1"/>
    </xf>
    <xf numFmtId="0" fontId="14" fillId="0" borderId="0" xfId="0" applyFont="1" applyAlignment="1">
      <alignment wrapText="1"/>
    </xf>
    <xf numFmtId="0" fontId="16" fillId="0" borderId="6" xfId="180" applyFont="1" applyBorder="1" applyAlignment="1">
      <alignment vertical="center" wrapText="1"/>
    </xf>
    <xf numFmtId="0" fontId="16" fillId="0" borderId="5" xfId="180" applyFont="1" applyBorder="1" applyAlignment="1">
      <alignment vertical="center"/>
    </xf>
  </cellXfs>
  <cellStyles count="183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16" xfId="182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7"/>
  <sheetViews>
    <sheetView view="pageBreakPreview" topLeftCell="N133" zoomScaleNormal="100" zoomScaleSheetLayoutView="100" workbookViewId="0">
      <selection activeCell="N14" sqref="N14:O15"/>
    </sheetView>
  </sheetViews>
  <sheetFormatPr defaultRowHeight="15"/>
  <cols>
    <col min="1" max="1" width="3.140625" style="78" customWidth="1"/>
    <col min="2" max="2" width="40.28515625" style="82" customWidth="1"/>
    <col min="3" max="3" width="13.42578125" style="78" customWidth="1"/>
    <col min="4" max="5" width="9.85546875" style="78" customWidth="1"/>
    <col min="6" max="6" width="12.28515625" style="78" customWidth="1"/>
    <col min="7" max="7" width="9.85546875" style="78" customWidth="1"/>
    <col min="8" max="8" width="11.28515625" style="78" customWidth="1"/>
    <col min="9" max="9" width="4.5703125" style="78" customWidth="1"/>
    <col min="10" max="10" width="3.7109375" style="78" customWidth="1"/>
    <col min="11" max="11" width="12.28515625" style="78" customWidth="1"/>
    <col min="12" max="12" width="8.85546875" style="78" customWidth="1"/>
    <col min="13" max="13" width="13.7109375" style="78" customWidth="1"/>
    <col min="14" max="14" width="6.42578125" style="78" customWidth="1"/>
    <col min="15" max="15" width="11.28515625" style="78" customWidth="1"/>
    <col min="16" max="16" width="7.85546875" style="78" customWidth="1"/>
    <col min="17" max="17" width="12.28515625" style="78" customWidth="1"/>
    <col min="18" max="18" width="6.42578125" style="78" customWidth="1"/>
    <col min="19" max="19" width="11.28515625" style="78" customWidth="1"/>
    <col min="20" max="20" width="12.28515625" style="78" customWidth="1"/>
    <col min="21" max="27" width="4.5703125" style="74" customWidth="1"/>
    <col min="28" max="29" width="11.28515625" style="74" customWidth="1"/>
    <col min="30" max="30" width="9.85546875" style="74" customWidth="1"/>
    <col min="31" max="33" width="5" style="74" customWidth="1"/>
    <col min="34" max="37" width="9.140625" style="12"/>
  </cols>
  <sheetData>
    <row r="1" spans="1:37" s="20" customFormat="1" ht="18.75">
      <c r="A1" s="78"/>
      <c r="B1" s="82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4"/>
      <c r="V1" s="74"/>
      <c r="W1" s="74"/>
      <c r="X1" s="158" t="s">
        <v>181</v>
      </c>
      <c r="Y1" s="158"/>
      <c r="Z1" s="158"/>
      <c r="AA1" s="158"/>
      <c r="AB1" s="158"/>
      <c r="AC1" s="158"/>
      <c r="AD1" s="158"/>
      <c r="AE1" s="158"/>
      <c r="AF1" s="158"/>
      <c r="AG1" s="158"/>
      <c r="AH1" s="19"/>
      <c r="AI1" s="19"/>
      <c r="AJ1" s="19"/>
      <c r="AK1" s="19"/>
    </row>
    <row r="2" spans="1:37" s="20" customFormat="1" ht="18.75">
      <c r="A2" s="78"/>
      <c r="B2" s="82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4"/>
      <c r="V2" s="74"/>
      <c r="W2" s="74"/>
      <c r="X2" s="159" t="s">
        <v>53</v>
      </c>
      <c r="Y2" s="159"/>
      <c r="Z2" s="159"/>
      <c r="AA2" s="159"/>
      <c r="AB2" s="159"/>
      <c r="AC2" s="159"/>
      <c r="AD2" s="159"/>
      <c r="AE2" s="159"/>
      <c r="AF2" s="159"/>
      <c r="AG2" s="159"/>
      <c r="AH2" s="19"/>
      <c r="AI2" s="19"/>
      <c r="AJ2" s="19"/>
      <c r="AK2" s="19"/>
    </row>
    <row r="3" spans="1:37" s="20" customFormat="1" ht="18.75">
      <c r="A3" s="78"/>
      <c r="B3" s="82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4"/>
      <c r="V3" s="74"/>
      <c r="W3" s="74"/>
      <c r="X3" s="159" t="s">
        <v>276</v>
      </c>
      <c r="Y3" s="159"/>
      <c r="Z3" s="159"/>
      <c r="AA3" s="159"/>
      <c r="AB3" s="159"/>
      <c r="AC3" s="159"/>
      <c r="AD3" s="159"/>
      <c r="AE3" s="159"/>
      <c r="AF3" s="159"/>
      <c r="AG3" s="159"/>
      <c r="AH3" s="19"/>
      <c r="AI3" s="19"/>
      <c r="AJ3" s="19"/>
      <c r="AK3" s="19"/>
    </row>
    <row r="4" spans="1:37" s="20" customFormat="1">
      <c r="A4" s="78"/>
      <c r="B4" s="82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19"/>
      <c r="AI4" s="19"/>
      <c r="AJ4" s="19"/>
      <c r="AK4" s="19"/>
    </row>
    <row r="5" spans="1:37" s="3" customFormat="1" ht="23.45" customHeight="1">
      <c r="A5" s="83"/>
      <c r="B5" s="84"/>
      <c r="C5" s="84"/>
      <c r="D5" s="83"/>
      <c r="E5" s="83"/>
      <c r="F5" s="83"/>
      <c r="G5" s="83"/>
      <c r="H5" s="83"/>
      <c r="I5" s="83"/>
      <c r="J5" s="83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74"/>
      <c r="V5" s="74"/>
      <c r="W5" s="74"/>
      <c r="X5" s="158" t="s">
        <v>181</v>
      </c>
      <c r="Y5" s="158"/>
      <c r="Z5" s="158"/>
      <c r="AA5" s="158"/>
      <c r="AB5" s="158"/>
      <c r="AC5" s="158"/>
      <c r="AD5" s="158"/>
      <c r="AE5" s="158"/>
      <c r="AF5" s="158"/>
      <c r="AG5" s="158"/>
      <c r="AH5" s="12"/>
      <c r="AI5" s="12"/>
      <c r="AJ5" s="12"/>
      <c r="AK5" s="12"/>
    </row>
    <row r="6" spans="1:37" s="3" customFormat="1" ht="27.6" customHeight="1">
      <c r="A6" s="83"/>
      <c r="B6" s="84"/>
      <c r="C6" s="85"/>
      <c r="D6" s="83"/>
      <c r="E6" s="83"/>
      <c r="F6" s="83"/>
      <c r="G6" s="83"/>
      <c r="H6" s="83"/>
      <c r="I6" s="83"/>
      <c r="J6" s="83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74"/>
      <c r="V6" s="74"/>
      <c r="W6" s="74"/>
      <c r="X6" s="159" t="s">
        <v>53</v>
      </c>
      <c r="Y6" s="159"/>
      <c r="Z6" s="159"/>
      <c r="AA6" s="159"/>
      <c r="AB6" s="159"/>
      <c r="AC6" s="159"/>
      <c r="AD6" s="159"/>
      <c r="AE6" s="159"/>
      <c r="AF6" s="159"/>
      <c r="AG6" s="159"/>
      <c r="AH6" s="12"/>
      <c r="AI6" s="12"/>
      <c r="AJ6" s="12"/>
      <c r="AK6" s="12"/>
    </row>
    <row r="7" spans="1:37" s="3" customFormat="1" ht="21" customHeight="1">
      <c r="A7" s="83"/>
      <c r="B7" s="84"/>
      <c r="C7" s="84"/>
      <c r="D7" s="83"/>
      <c r="E7" s="83"/>
      <c r="F7" s="83"/>
      <c r="G7" s="83"/>
      <c r="H7" s="83"/>
      <c r="I7" s="83"/>
      <c r="J7" s="83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74"/>
      <c r="V7" s="74"/>
      <c r="W7" s="74"/>
      <c r="X7" s="159" t="s">
        <v>241</v>
      </c>
      <c r="Y7" s="159"/>
      <c r="Z7" s="159"/>
      <c r="AA7" s="159"/>
      <c r="AB7" s="159"/>
      <c r="AC7" s="159"/>
      <c r="AD7" s="159"/>
      <c r="AE7" s="159"/>
      <c r="AF7" s="159"/>
      <c r="AG7" s="159"/>
      <c r="AH7" s="12"/>
      <c r="AI7" s="12"/>
      <c r="AJ7" s="12"/>
      <c r="AK7" s="12"/>
    </row>
    <row r="8" spans="1:37" s="19" customFormat="1" ht="12.75" customHeight="1">
      <c r="A8" s="83"/>
      <c r="B8" s="84"/>
      <c r="C8" s="84"/>
      <c r="D8" s="83"/>
      <c r="E8" s="83"/>
      <c r="F8" s="83"/>
      <c r="G8" s="83"/>
      <c r="H8" s="83"/>
      <c r="I8" s="83"/>
      <c r="J8" s="83"/>
      <c r="K8" s="86"/>
      <c r="L8" s="86"/>
      <c r="M8" s="86"/>
      <c r="N8" s="86"/>
      <c r="O8" s="86"/>
      <c r="P8" s="86"/>
      <c r="Q8" s="78"/>
      <c r="R8" s="78"/>
      <c r="S8" s="78"/>
      <c r="T8" s="78"/>
      <c r="U8" s="74"/>
      <c r="V8" s="74"/>
      <c r="W8" s="74"/>
      <c r="X8" s="87"/>
      <c r="Y8" s="87"/>
      <c r="Z8" s="87"/>
      <c r="AA8" s="87"/>
      <c r="AB8" s="87"/>
      <c r="AC8" s="87"/>
      <c r="AD8" s="88"/>
      <c r="AE8" s="88"/>
      <c r="AF8" s="88"/>
      <c r="AG8" s="88"/>
    </row>
    <row r="9" spans="1:37" s="19" customFormat="1" ht="18.75" customHeight="1">
      <c r="A9" s="182" t="s">
        <v>0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</row>
    <row r="10" spans="1:37" s="19" customFormat="1" ht="18.75" customHeight="1">
      <c r="A10" s="168" t="s">
        <v>1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</row>
    <row r="11" spans="1:37" s="19" customFormat="1" ht="18.75" customHeight="1">
      <c r="A11" s="168" t="s">
        <v>154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</row>
    <row r="12" spans="1:37" s="19" customFormat="1" ht="7.5" customHeight="1">
      <c r="A12" s="78"/>
      <c r="B12" s="8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</row>
    <row r="13" spans="1:37" s="5" customFormat="1">
      <c r="A13" s="173" t="s">
        <v>2</v>
      </c>
      <c r="B13" s="173" t="s">
        <v>3</v>
      </c>
      <c r="C13" s="175" t="s">
        <v>4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8" t="s">
        <v>5</v>
      </c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69" t="s">
        <v>36</v>
      </c>
      <c r="AF13" s="169" t="s">
        <v>37</v>
      </c>
      <c r="AG13" s="169" t="s">
        <v>38</v>
      </c>
    </row>
    <row r="14" spans="1:37" s="19" customFormat="1">
      <c r="A14" s="173"/>
      <c r="B14" s="173"/>
      <c r="C14" s="176"/>
      <c r="D14" s="173" t="s">
        <v>6</v>
      </c>
      <c r="E14" s="173"/>
      <c r="F14" s="173"/>
      <c r="G14" s="173"/>
      <c r="H14" s="173"/>
      <c r="I14" s="173"/>
      <c r="J14" s="160" t="s">
        <v>7</v>
      </c>
      <c r="K14" s="161"/>
      <c r="L14" s="160" t="s">
        <v>8</v>
      </c>
      <c r="M14" s="161"/>
      <c r="N14" s="160" t="s">
        <v>9</v>
      </c>
      <c r="O14" s="161"/>
      <c r="P14" s="160" t="s">
        <v>10</v>
      </c>
      <c r="Q14" s="161"/>
      <c r="R14" s="160" t="s">
        <v>11</v>
      </c>
      <c r="S14" s="161"/>
      <c r="T14" s="164" t="s">
        <v>12</v>
      </c>
      <c r="U14" s="164" t="s">
        <v>69</v>
      </c>
      <c r="V14" s="164" t="s">
        <v>67</v>
      </c>
      <c r="W14" s="164" t="s">
        <v>70</v>
      </c>
      <c r="X14" s="164" t="s">
        <v>71</v>
      </c>
      <c r="Y14" s="164" t="s">
        <v>72</v>
      </c>
      <c r="Z14" s="164" t="s">
        <v>73</v>
      </c>
      <c r="AA14" s="164" t="s">
        <v>74</v>
      </c>
      <c r="AB14" s="164" t="s">
        <v>39</v>
      </c>
      <c r="AC14" s="183" t="s">
        <v>13</v>
      </c>
      <c r="AD14" s="164" t="s">
        <v>75</v>
      </c>
      <c r="AE14" s="170"/>
      <c r="AF14" s="170"/>
      <c r="AG14" s="170"/>
    </row>
    <row r="15" spans="1:37" s="19" customFormat="1" ht="135">
      <c r="A15" s="173"/>
      <c r="B15" s="173"/>
      <c r="C15" s="177"/>
      <c r="D15" s="42" t="s">
        <v>40</v>
      </c>
      <c r="E15" s="42" t="s">
        <v>41</v>
      </c>
      <c r="F15" s="42" t="s">
        <v>42</v>
      </c>
      <c r="G15" s="42" t="s">
        <v>43</v>
      </c>
      <c r="H15" s="42" t="s">
        <v>44</v>
      </c>
      <c r="I15" s="42" t="s">
        <v>45</v>
      </c>
      <c r="J15" s="162"/>
      <c r="K15" s="163"/>
      <c r="L15" s="162"/>
      <c r="M15" s="163"/>
      <c r="N15" s="162"/>
      <c r="O15" s="163"/>
      <c r="P15" s="162"/>
      <c r="Q15" s="163"/>
      <c r="R15" s="162"/>
      <c r="S15" s="163"/>
      <c r="T15" s="165"/>
      <c r="U15" s="165"/>
      <c r="V15" s="165"/>
      <c r="W15" s="165"/>
      <c r="X15" s="165"/>
      <c r="Y15" s="165"/>
      <c r="Z15" s="165"/>
      <c r="AA15" s="165"/>
      <c r="AB15" s="165"/>
      <c r="AC15" s="184"/>
      <c r="AD15" s="185"/>
      <c r="AE15" s="170"/>
      <c r="AF15" s="170"/>
      <c r="AG15" s="170"/>
    </row>
    <row r="16" spans="1:37" s="19" customFormat="1">
      <c r="A16" s="174"/>
      <c r="B16" s="173"/>
      <c r="C16" s="43" t="s">
        <v>14</v>
      </c>
      <c r="D16" s="43" t="s">
        <v>14</v>
      </c>
      <c r="E16" s="43" t="s">
        <v>14</v>
      </c>
      <c r="F16" s="43" t="s">
        <v>14</v>
      </c>
      <c r="G16" s="43" t="s">
        <v>14</v>
      </c>
      <c r="H16" s="43" t="s">
        <v>14</v>
      </c>
      <c r="I16" s="43" t="s">
        <v>14</v>
      </c>
      <c r="J16" s="44" t="s">
        <v>15</v>
      </c>
      <c r="K16" s="61" t="s">
        <v>14</v>
      </c>
      <c r="L16" s="61" t="s">
        <v>16</v>
      </c>
      <c r="M16" s="61" t="s">
        <v>14</v>
      </c>
      <c r="N16" s="61" t="s">
        <v>16</v>
      </c>
      <c r="O16" s="61" t="s">
        <v>14</v>
      </c>
      <c r="P16" s="61" t="s">
        <v>16</v>
      </c>
      <c r="Q16" s="61" t="s">
        <v>14</v>
      </c>
      <c r="R16" s="61" t="s">
        <v>17</v>
      </c>
      <c r="S16" s="61" t="s">
        <v>14</v>
      </c>
      <c r="T16" s="61" t="s">
        <v>14</v>
      </c>
      <c r="U16" s="45" t="s">
        <v>14</v>
      </c>
      <c r="V16" s="61" t="s">
        <v>14</v>
      </c>
      <c r="W16" s="61" t="s">
        <v>14</v>
      </c>
      <c r="X16" s="43" t="s">
        <v>14</v>
      </c>
      <c r="Y16" s="61" t="s">
        <v>14</v>
      </c>
      <c r="Z16" s="61" t="s">
        <v>14</v>
      </c>
      <c r="AA16" s="61" t="s">
        <v>14</v>
      </c>
      <c r="AB16" s="61" t="s">
        <v>14</v>
      </c>
      <c r="AC16" s="43" t="s">
        <v>14</v>
      </c>
      <c r="AD16" s="61" t="s">
        <v>14</v>
      </c>
      <c r="AE16" s="171"/>
      <c r="AF16" s="171"/>
      <c r="AG16" s="171"/>
    </row>
    <row r="17" spans="1:33" s="34" customFormat="1" ht="12.75">
      <c r="A17" s="61">
        <v>1</v>
      </c>
      <c r="B17" s="61">
        <v>2</v>
      </c>
      <c r="C17" s="61">
        <v>3</v>
      </c>
      <c r="D17" s="61">
        <v>4</v>
      </c>
      <c r="E17" s="61">
        <v>5</v>
      </c>
      <c r="F17" s="61">
        <v>6</v>
      </c>
      <c r="G17" s="61">
        <v>7</v>
      </c>
      <c r="H17" s="61">
        <v>8</v>
      </c>
      <c r="I17" s="61">
        <v>9</v>
      </c>
      <c r="J17" s="44">
        <v>10</v>
      </c>
      <c r="K17" s="61">
        <v>11</v>
      </c>
      <c r="L17" s="61">
        <v>12</v>
      </c>
      <c r="M17" s="61">
        <v>13</v>
      </c>
      <c r="N17" s="61">
        <v>14</v>
      </c>
      <c r="O17" s="61">
        <v>15</v>
      </c>
      <c r="P17" s="61">
        <v>16</v>
      </c>
      <c r="Q17" s="61">
        <v>17</v>
      </c>
      <c r="R17" s="61">
        <v>18</v>
      </c>
      <c r="S17" s="61">
        <v>19</v>
      </c>
      <c r="T17" s="61">
        <v>20</v>
      </c>
      <c r="U17" s="61">
        <v>21</v>
      </c>
      <c r="V17" s="61">
        <v>22</v>
      </c>
      <c r="W17" s="61">
        <v>23</v>
      </c>
      <c r="X17" s="61">
        <v>24</v>
      </c>
      <c r="Y17" s="61">
        <v>25</v>
      </c>
      <c r="Z17" s="61">
        <v>26</v>
      </c>
      <c r="AA17" s="61">
        <v>27</v>
      </c>
      <c r="AB17" s="61">
        <v>28</v>
      </c>
      <c r="AC17" s="61">
        <v>29</v>
      </c>
      <c r="AD17" s="61">
        <v>30</v>
      </c>
      <c r="AE17" s="61">
        <v>31</v>
      </c>
      <c r="AF17" s="61">
        <v>32</v>
      </c>
      <c r="AG17" s="61">
        <v>33</v>
      </c>
    </row>
    <row r="18" spans="1:33" s="62" customFormat="1" ht="18.75" customHeight="1">
      <c r="A18" s="180" t="s">
        <v>242</v>
      </c>
      <c r="B18" s="181"/>
      <c r="C18" s="89">
        <f>SUM(C19:C63)</f>
        <v>112751259.44999994</v>
      </c>
      <c r="D18" s="89">
        <f t="shared" ref="D18:AD18" si="0">SUM(D19:D63)</f>
        <v>358075</v>
      </c>
      <c r="E18" s="89">
        <f t="shared" si="0"/>
        <v>609470</v>
      </c>
      <c r="F18" s="89">
        <f t="shared" si="0"/>
        <v>10937113.330000002</v>
      </c>
      <c r="G18" s="89">
        <f t="shared" si="0"/>
        <v>118902</v>
      </c>
      <c r="H18" s="89">
        <f t="shared" si="0"/>
        <v>228228</v>
      </c>
      <c r="I18" s="89">
        <f t="shared" si="0"/>
        <v>0</v>
      </c>
      <c r="J18" s="90">
        <f t="shared" si="0"/>
        <v>17</v>
      </c>
      <c r="K18" s="89">
        <f t="shared" si="0"/>
        <v>26506080.609999996</v>
      </c>
      <c r="L18" s="89">
        <f t="shared" si="0"/>
        <v>16535.420000000002</v>
      </c>
      <c r="M18" s="89">
        <f t="shared" si="0"/>
        <v>68407583.209999993</v>
      </c>
      <c r="N18" s="89">
        <f t="shared" si="0"/>
        <v>725.5</v>
      </c>
      <c r="O18" s="89">
        <f t="shared" si="0"/>
        <v>2136439.1800000002</v>
      </c>
      <c r="P18" s="89">
        <f t="shared" si="0"/>
        <v>0</v>
      </c>
      <c r="Q18" s="89">
        <f t="shared" si="0"/>
        <v>0</v>
      </c>
      <c r="R18" s="89">
        <f t="shared" si="0"/>
        <v>19.07</v>
      </c>
      <c r="S18" s="89">
        <f t="shared" si="0"/>
        <v>210458.31</v>
      </c>
      <c r="T18" s="89">
        <f t="shared" si="0"/>
        <v>0</v>
      </c>
      <c r="U18" s="89">
        <f t="shared" si="0"/>
        <v>0</v>
      </c>
      <c r="V18" s="89">
        <f t="shared" si="0"/>
        <v>0</v>
      </c>
      <c r="W18" s="89">
        <f t="shared" si="0"/>
        <v>0</v>
      </c>
      <c r="X18" s="89">
        <f t="shared" si="0"/>
        <v>0</v>
      </c>
      <c r="Y18" s="89">
        <f t="shared" si="0"/>
        <v>0</v>
      </c>
      <c r="Z18" s="89">
        <f t="shared" si="0"/>
        <v>0</v>
      </c>
      <c r="AA18" s="89">
        <f t="shared" si="0"/>
        <v>0</v>
      </c>
      <c r="AB18" s="89">
        <f t="shared" si="0"/>
        <v>348764.68999999989</v>
      </c>
      <c r="AC18" s="89">
        <f t="shared" si="0"/>
        <v>2890145.1199999996</v>
      </c>
      <c r="AD18" s="89">
        <f t="shared" si="0"/>
        <v>0</v>
      </c>
      <c r="AE18" s="60" t="s">
        <v>68</v>
      </c>
      <c r="AF18" s="60" t="s">
        <v>68</v>
      </c>
      <c r="AG18" s="60" t="s">
        <v>68</v>
      </c>
    </row>
    <row r="19" spans="1:33" s="1" customFormat="1" ht="12.75">
      <c r="A19" s="91">
        <v>1</v>
      </c>
      <c r="B19" s="94" t="s">
        <v>77</v>
      </c>
      <c r="C19" s="95">
        <v>2649277.08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6">
        <v>0</v>
      </c>
      <c r="K19" s="95">
        <v>0</v>
      </c>
      <c r="L19" s="95">
        <v>1108.98</v>
      </c>
      <c r="M19" s="95">
        <v>2492694.84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5">
        <v>0</v>
      </c>
      <c r="Z19" s="95">
        <v>0</v>
      </c>
      <c r="AA19" s="95">
        <v>0</v>
      </c>
      <c r="AB19" s="95">
        <v>0</v>
      </c>
      <c r="AC19" s="129">
        <v>156582.24</v>
      </c>
      <c r="AD19" s="95">
        <v>0</v>
      </c>
      <c r="AE19" s="97">
        <v>2020</v>
      </c>
      <c r="AF19" s="97">
        <v>2020</v>
      </c>
      <c r="AG19" s="98" t="s">
        <v>65</v>
      </c>
    </row>
    <row r="20" spans="1:33" s="1" customFormat="1" ht="12.75">
      <c r="A20" s="91">
        <v>2</v>
      </c>
      <c r="B20" s="94" t="s">
        <v>78</v>
      </c>
      <c r="C20" s="95">
        <v>2599693.37</v>
      </c>
      <c r="D20" s="95">
        <v>358075</v>
      </c>
      <c r="E20" s="95">
        <v>609470</v>
      </c>
      <c r="F20" s="95">
        <v>1447301</v>
      </c>
      <c r="G20" s="95">
        <v>0</v>
      </c>
      <c r="H20" s="95">
        <v>0</v>
      </c>
      <c r="I20" s="95">
        <v>0</v>
      </c>
      <c r="J20" s="96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5">
        <v>0</v>
      </c>
      <c r="Z20" s="95">
        <v>0</v>
      </c>
      <c r="AA20" s="95">
        <v>0</v>
      </c>
      <c r="AB20" s="129">
        <v>11410.15</v>
      </c>
      <c r="AC20" s="129">
        <v>173437.22</v>
      </c>
      <c r="AD20" s="95">
        <v>0</v>
      </c>
      <c r="AE20" s="97">
        <v>2020</v>
      </c>
      <c r="AF20" s="97">
        <v>2020</v>
      </c>
      <c r="AG20" s="98">
        <v>2020</v>
      </c>
    </row>
    <row r="21" spans="1:33" s="1" customFormat="1" ht="12.75">
      <c r="A21" s="91">
        <v>3</v>
      </c>
      <c r="B21" s="94" t="s">
        <v>79</v>
      </c>
      <c r="C21" s="95">
        <v>3188621.1</v>
      </c>
      <c r="D21" s="95"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6">
        <v>0</v>
      </c>
      <c r="K21" s="95">
        <v>0</v>
      </c>
      <c r="L21" s="129">
        <v>600</v>
      </c>
      <c r="M21" s="129">
        <v>3110660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5">
        <v>0</v>
      </c>
      <c r="Z21" s="95">
        <v>0</v>
      </c>
      <c r="AA21" s="95">
        <v>0</v>
      </c>
      <c r="AB21" s="95">
        <v>0</v>
      </c>
      <c r="AC21" s="129">
        <v>77961.100000000006</v>
      </c>
      <c r="AD21" s="95">
        <v>0</v>
      </c>
      <c r="AE21" s="97">
        <v>2020</v>
      </c>
      <c r="AF21" s="97">
        <v>2020</v>
      </c>
      <c r="AG21" s="98" t="s">
        <v>65</v>
      </c>
    </row>
    <row r="22" spans="1:33" s="1" customFormat="1" ht="12.75">
      <c r="A22" s="91">
        <v>4</v>
      </c>
      <c r="B22" s="94" t="s">
        <v>80</v>
      </c>
      <c r="C22" s="95">
        <v>5265781.6800000006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6">
        <v>0</v>
      </c>
      <c r="K22" s="95">
        <v>0</v>
      </c>
      <c r="L22" s="129">
        <v>1093</v>
      </c>
      <c r="M22" s="130">
        <v>5109413.2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130">
        <v>24141.98</v>
      </c>
      <c r="AC22" s="129">
        <v>132226.5</v>
      </c>
      <c r="AD22" s="95">
        <v>0</v>
      </c>
      <c r="AE22" s="97">
        <v>2020</v>
      </c>
      <c r="AF22" s="97">
        <v>2020</v>
      </c>
      <c r="AG22" s="98">
        <v>2020</v>
      </c>
    </row>
    <row r="23" spans="1:33" s="1" customFormat="1" ht="12.75">
      <c r="A23" s="91">
        <v>5</v>
      </c>
      <c r="B23" s="94" t="s">
        <v>81</v>
      </c>
      <c r="C23" s="95">
        <v>5393074.9299999997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6">
        <v>0</v>
      </c>
      <c r="K23" s="95">
        <v>0</v>
      </c>
      <c r="L23" s="129">
        <v>1092.54</v>
      </c>
      <c r="M23" s="130">
        <v>5234761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130">
        <v>24734.25</v>
      </c>
      <c r="AC23" s="129">
        <v>133579.68</v>
      </c>
      <c r="AD23" s="95">
        <v>0</v>
      </c>
      <c r="AE23" s="97">
        <v>2020</v>
      </c>
      <c r="AF23" s="97">
        <v>2020</v>
      </c>
      <c r="AG23" s="98">
        <v>2020</v>
      </c>
    </row>
    <row r="24" spans="1:33" s="1" customFormat="1" ht="12.75">
      <c r="A24" s="91">
        <v>6</v>
      </c>
      <c r="B24" s="94" t="s">
        <v>82</v>
      </c>
      <c r="C24" s="95">
        <v>4873547.67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100">
        <v>3</v>
      </c>
      <c r="K24" s="95">
        <v>4873547.67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7" t="s">
        <v>65</v>
      </c>
      <c r="AF24" s="97">
        <v>2020</v>
      </c>
      <c r="AG24" s="98" t="s">
        <v>65</v>
      </c>
    </row>
    <row r="25" spans="1:33" s="1" customFormat="1" ht="12.75">
      <c r="A25" s="91">
        <v>7</v>
      </c>
      <c r="B25" s="94" t="s">
        <v>83</v>
      </c>
      <c r="C25" s="95">
        <v>2215482.85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6">
        <v>0</v>
      </c>
      <c r="K25" s="95">
        <v>0</v>
      </c>
      <c r="L25" s="95">
        <v>443.8</v>
      </c>
      <c r="M25" s="95">
        <v>2215482.85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7" t="s">
        <v>65</v>
      </c>
      <c r="AF25" s="97">
        <v>2020</v>
      </c>
      <c r="AG25" s="98" t="s">
        <v>65</v>
      </c>
    </row>
    <row r="26" spans="1:33" s="1" customFormat="1" ht="12.75">
      <c r="A26" s="91">
        <v>8</v>
      </c>
      <c r="B26" s="94" t="s">
        <v>84</v>
      </c>
      <c r="C26" s="95">
        <v>4885396.4400000004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100">
        <v>3</v>
      </c>
      <c r="K26" s="95">
        <v>4885396.4400000004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  <c r="W26" s="95">
        <v>0</v>
      </c>
      <c r="X26" s="95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7" t="s">
        <v>65</v>
      </c>
      <c r="AF26" s="97">
        <v>2020</v>
      </c>
      <c r="AG26" s="98" t="s">
        <v>65</v>
      </c>
    </row>
    <row r="27" spans="1:33" s="1" customFormat="1" ht="12.75">
      <c r="A27" s="91">
        <v>9</v>
      </c>
      <c r="B27" s="94" t="s">
        <v>85</v>
      </c>
      <c r="C27" s="95">
        <v>7884254.25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6">
        <v>0</v>
      </c>
      <c r="K27" s="95">
        <v>0</v>
      </c>
      <c r="L27" s="131">
        <v>1503.05</v>
      </c>
      <c r="M27" s="131">
        <v>7687845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5">
        <v>0</v>
      </c>
      <c r="Z27" s="95">
        <v>0</v>
      </c>
      <c r="AA27" s="95">
        <v>0</v>
      </c>
      <c r="AB27" s="129">
        <v>36325.07</v>
      </c>
      <c r="AC27" s="129">
        <v>160084.18</v>
      </c>
      <c r="AD27" s="95">
        <v>0</v>
      </c>
      <c r="AE27" s="97">
        <v>2020</v>
      </c>
      <c r="AF27" s="97">
        <v>2020</v>
      </c>
      <c r="AG27" s="98">
        <v>2020</v>
      </c>
    </row>
    <row r="28" spans="1:33" s="1" customFormat="1" ht="12.75">
      <c r="A28" s="91">
        <v>10</v>
      </c>
      <c r="B28" s="94" t="s">
        <v>86</v>
      </c>
      <c r="C28" s="95">
        <v>2908813.4299999997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6">
        <v>0</v>
      </c>
      <c r="K28" s="95">
        <v>0</v>
      </c>
      <c r="L28" s="131">
        <v>935.22</v>
      </c>
      <c r="M28" s="132">
        <v>2738778.69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0</v>
      </c>
      <c r="Z28" s="95">
        <v>0</v>
      </c>
      <c r="AA28" s="95">
        <v>0</v>
      </c>
      <c r="AB28" s="129">
        <v>12940.73</v>
      </c>
      <c r="AC28" s="129">
        <v>157094.01</v>
      </c>
      <c r="AD28" s="95">
        <v>0</v>
      </c>
      <c r="AE28" s="97">
        <v>2020</v>
      </c>
      <c r="AF28" s="97">
        <v>2020</v>
      </c>
      <c r="AG28" s="98">
        <v>2020</v>
      </c>
    </row>
    <row r="29" spans="1:33" s="1" customFormat="1" ht="12.75">
      <c r="A29" s="91">
        <v>11</v>
      </c>
      <c r="B29" s="94" t="s">
        <v>87</v>
      </c>
      <c r="C29" s="95">
        <v>2189551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6">
        <v>0</v>
      </c>
      <c r="K29" s="95">
        <v>0</v>
      </c>
      <c r="L29" s="131">
        <v>473</v>
      </c>
      <c r="M29" s="131">
        <v>2189551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0</v>
      </c>
      <c r="AD29" s="95">
        <v>0</v>
      </c>
      <c r="AE29" s="97" t="s">
        <v>65</v>
      </c>
      <c r="AF29" s="97">
        <v>2020</v>
      </c>
      <c r="AG29" s="98" t="s">
        <v>65</v>
      </c>
    </row>
    <row r="30" spans="1:33" s="1" customFormat="1" ht="12.75">
      <c r="A30" s="91">
        <v>12</v>
      </c>
      <c r="B30" s="94" t="s">
        <v>88</v>
      </c>
      <c r="C30" s="95">
        <v>2855710.47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6">
        <v>0</v>
      </c>
      <c r="K30" s="95">
        <v>0</v>
      </c>
      <c r="L30" s="131">
        <v>550</v>
      </c>
      <c r="M30" s="131">
        <v>2777462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129">
        <v>78248.47</v>
      </c>
      <c r="AD30" s="95">
        <v>0</v>
      </c>
      <c r="AE30" s="97">
        <v>2020</v>
      </c>
      <c r="AF30" s="97">
        <v>2020</v>
      </c>
      <c r="AG30" s="98" t="s">
        <v>65</v>
      </c>
    </row>
    <row r="31" spans="1:33" s="1" customFormat="1" ht="12.75">
      <c r="A31" s="91">
        <v>13</v>
      </c>
      <c r="B31" s="94" t="s">
        <v>89</v>
      </c>
      <c r="C31" s="95">
        <v>3945816.73</v>
      </c>
      <c r="D31" s="95">
        <v>0</v>
      </c>
      <c r="E31" s="95">
        <v>0</v>
      </c>
      <c r="F31" s="129">
        <v>3842425</v>
      </c>
      <c r="G31" s="95">
        <v>0</v>
      </c>
      <c r="H31" s="95">
        <v>0</v>
      </c>
      <c r="I31" s="95">
        <v>0</v>
      </c>
      <c r="J31" s="96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129">
        <v>18155.46</v>
      </c>
      <c r="AC31" s="129">
        <v>85236.27</v>
      </c>
      <c r="AD31" s="95">
        <v>0</v>
      </c>
      <c r="AE31" s="97">
        <v>2020</v>
      </c>
      <c r="AF31" s="97">
        <v>2020</v>
      </c>
      <c r="AG31" s="98">
        <v>2020</v>
      </c>
    </row>
    <row r="32" spans="1:33" s="1" customFormat="1" ht="12.75">
      <c r="A32" s="91">
        <v>14</v>
      </c>
      <c r="B32" s="94" t="s">
        <v>90</v>
      </c>
      <c r="C32" s="95">
        <v>2766905.7600000002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6">
        <v>0</v>
      </c>
      <c r="K32" s="95">
        <v>0</v>
      </c>
      <c r="L32" s="129">
        <v>1190.4000000000001</v>
      </c>
      <c r="M32" s="129">
        <v>2598303.89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129">
        <v>12276.99</v>
      </c>
      <c r="AC32" s="129">
        <v>156324.88</v>
      </c>
      <c r="AD32" s="95">
        <v>0</v>
      </c>
      <c r="AE32" s="97">
        <v>2020</v>
      </c>
      <c r="AF32" s="97">
        <v>2020</v>
      </c>
      <c r="AG32" s="98">
        <v>2020</v>
      </c>
    </row>
    <row r="33" spans="1:33" s="1" customFormat="1" ht="12.75">
      <c r="A33" s="91">
        <v>15</v>
      </c>
      <c r="B33" s="94" t="s">
        <v>91</v>
      </c>
      <c r="C33" s="95">
        <v>1828369.47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6">
        <v>0</v>
      </c>
      <c r="K33" s="95">
        <v>0</v>
      </c>
      <c r="L33" s="129">
        <v>342</v>
      </c>
      <c r="M33" s="129">
        <v>1828369.47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0</v>
      </c>
      <c r="AD33" s="95">
        <v>0</v>
      </c>
      <c r="AE33" s="97" t="s">
        <v>65</v>
      </c>
      <c r="AF33" s="97">
        <v>2020</v>
      </c>
      <c r="AG33" s="98" t="s">
        <v>65</v>
      </c>
    </row>
    <row r="34" spans="1:33" s="1" customFormat="1" ht="12.75">
      <c r="A34" s="91">
        <v>16</v>
      </c>
      <c r="B34" s="94" t="s">
        <v>92</v>
      </c>
      <c r="C34" s="95">
        <v>9316893.9800000004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6">
        <v>0</v>
      </c>
      <c r="K34" s="95">
        <v>0</v>
      </c>
      <c r="L34" s="129">
        <v>2014</v>
      </c>
      <c r="M34" s="129">
        <v>9115520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0</v>
      </c>
      <c r="AA34" s="95">
        <v>0</v>
      </c>
      <c r="AB34" s="129">
        <v>43070.83</v>
      </c>
      <c r="AC34" s="129">
        <v>158303.15</v>
      </c>
      <c r="AD34" s="95">
        <v>0</v>
      </c>
      <c r="AE34" s="97">
        <v>2020</v>
      </c>
      <c r="AF34" s="97">
        <v>2020</v>
      </c>
      <c r="AG34" s="98">
        <v>2020</v>
      </c>
    </row>
    <row r="35" spans="1:33" s="1" customFormat="1" ht="12.75">
      <c r="A35" s="91">
        <v>17</v>
      </c>
      <c r="B35" s="94" t="s">
        <v>182</v>
      </c>
      <c r="C35" s="95">
        <v>1472380.11</v>
      </c>
      <c r="D35" s="95">
        <v>0</v>
      </c>
      <c r="E35" s="95">
        <v>0</v>
      </c>
      <c r="F35" s="129">
        <v>1103598</v>
      </c>
      <c r="G35" s="129">
        <v>118902</v>
      </c>
      <c r="H35" s="129">
        <v>228228</v>
      </c>
      <c r="I35" s="95">
        <v>0</v>
      </c>
      <c r="J35" s="96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0</v>
      </c>
      <c r="AB35" s="95">
        <v>21652.11</v>
      </c>
      <c r="AC35" s="95">
        <v>0</v>
      </c>
      <c r="AD35" s="95">
        <v>0</v>
      </c>
      <c r="AE35" s="97" t="s">
        <v>65</v>
      </c>
      <c r="AF35" s="97">
        <v>2020</v>
      </c>
      <c r="AG35" s="98">
        <v>2020</v>
      </c>
    </row>
    <row r="36" spans="1:33" s="1" customFormat="1" ht="12.75">
      <c r="A36" s="91">
        <v>18</v>
      </c>
      <c r="B36" s="94" t="s">
        <v>183</v>
      </c>
      <c r="C36" s="95">
        <v>1557950.91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6">
        <v>0</v>
      </c>
      <c r="K36" s="95">
        <v>0</v>
      </c>
      <c r="L36" s="95">
        <v>331</v>
      </c>
      <c r="M36" s="101">
        <v>1549352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129">
        <v>8598.91</v>
      </c>
      <c r="AC36" s="95">
        <v>0</v>
      </c>
      <c r="AD36" s="95">
        <v>0</v>
      </c>
      <c r="AE36" s="97" t="s">
        <v>65</v>
      </c>
      <c r="AF36" s="97">
        <v>2020</v>
      </c>
      <c r="AG36" s="98">
        <v>2020</v>
      </c>
    </row>
    <row r="37" spans="1:33" s="1" customFormat="1" ht="12.75">
      <c r="A37" s="91">
        <v>19</v>
      </c>
      <c r="B37" s="94" t="s">
        <v>185</v>
      </c>
      <c r="C37" s="95">
        <v>2712861.94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100">
        <v>2</v>
      </c>
      <c r="K37" s="95">
        <v>2712861.94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7" t="s">
        <v>65</v>
      </c>
      <c r="AF37" s="97">
        <v>2020</v>
      </c>
      <c r="AG37" s="98" t="s">
        <v>65</v>
      </c>
    </row>
    <row r="38" spans="1:33" s="1" customFormat="1" ht="12.75">
      <c r="A38" s="91">
        <v>20</v>
      </c>
      <c r="B38" s="94" t="s">
        <v>186</v>
      </c>
      <c r="C38" s="95">
        <v>211626.35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6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19.07</v>
      </c>
      <c r="S38" s="99">
        <v>210458.31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0</v>
      </c>
      <c r="AB38" s="130">
        <v>1168.04</v>
      </c>
      <c r="AC38" s="95">
        <v>0</v>
      </c>
      <c r="AD38" s="95">
        <v>0</v>
      </c>
      <c r="AE38" s="97" t="s">
        <v>65</v>
      </c>
      <c r="AF38" s="97">
        <v>2020</v>
      </c>
      <c r="AG38" s="98">
        <v>2020</v>
      </c>
    </row>
    <row r="39" spans="1:33" s="1" customFormat="1" ht="12.75">
      <c r="A39" s="91">
        <v>21</v>
      </c>
      <c r="B39" s="94" t="s">
        <v>187</v>
      </c>
      <c r="C39" s="95">
        <v>2148296.4200000004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6">
        <v>0</v>
      </c>
      <c r="K39" s="95">
        <v>0</v>
      </c>
      <c r="L39" s="95">
        <v>0</v>
      </c>
      <c r="M39" s="95">
        <v>0</v>
      </c>
      <c r="N39" s="129">
        <v>725.5</v>
      </c>
      <c r="O39" s="129">
        <v>2136439.1800000002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129">
        <v>11857.24</v>
      </c>
      <c r="AC39" s="95">
        <v>0</v>
      </c>
      <c r="AD39" s="95">
        <v>0</v>
      </c>
      <c r="AE39" s="97" t="s">
        <v>65</v>
      </c>
      <c r="AF39" s="97">
        <v>2020</v>
      </c>
      <c r="AG39" s="98">
        <v>2020</v>
      </c>
    </row>
    <row r="40" spans="1:33" s="1" customFormat="1" ht="12.75">
      <c r="A40" s="91">
        <v>22</v>
      </c>
      <c r="B40" s="94" t="s">
        <v>188</v>
      </c>
      <c r="C40" s="95">
        <v>2712861.94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100">
        <v>2</v>
      </c>
      <c r="K40" s="95">
        <v>2712861.94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7" t="s">
        <v>65</v>
      </c>
      <c r="AF40" s="97">
        <v>2020</v>
      </c>
      <c r="AG40" s="98" t="s">
        <v>65</v>
      </c>
    </row>
    <row r="41" spans="1:33" s="1" customFormat="1" ht="12.75">
      <c r="A41" s="91">
        <v>23</v>
      </c>
      <c r="B41" s="94" t="s">
        <v>189</v>
      </c>
      <c r="C41" s="95">
        <v>2237682.5499999998</v>
      </c>
      <c r="D41" s="95">
        <v>0</v>
      </c>
      <c r="E41" s="95">
        <v>0</v>
      </c>
      <c r="F41" s="129">
        <v>2225331.96</v>
      </c>
      <c r="G41" s="95">
        <v>0</v>
      </c>
      <c r="H41" s="95">
        <v>0</v>
      </c>
      <c r="I41" s="95">
        <v>0</v>
      </c>
      <c r="J41" s="96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129">
        <v>12350.59</v>
      </c>
      <c r="AC41" s="95">
        <v>0</v>
      </c>
      <c r="AD41" s="95">
        <v>0</v>
      </c>
      <c r="AE41" s="97" t="s">
        <v>65</v>
      </c>
      <c r="AF41" s="97">
        <v>2020</v>
      </c>
      <c r="AG41" s="98">
        <v>2020</v>
      </c>
    </row>
    <row r="42" spans="1:33" s="1" customFormat="1" ht="12.75">
      <c r="A42" s="91">
        <v>24</v>
      </c>
      <c r="B42" s="94" t="s">
        <v>190</v>
      </c>
      <c r="C42" s="95">
        <v>2418873.6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6">
        <v>0</v>
      </c>
      <c r="K42" s="95">
        <v>0</v>
      </c>
      <c r="L42" s="129">
        <v>494.53</v>
      </c>
      <c r="M42" s="130">
        <v>2337937.12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130">
        <v>12975.55</v>
      </c>
      <c r="AC42" s="129">
        <v>67960.929999999993</v>
      </c>
      <c r="AD42" s="95">
        <v>0</v>
      </c>
      <c r="AE42" s="97">
        <v>2020</v>
      </c>
      <c r="AF42" s="97">
        <v>2020</v>
      </c>
      <c r="AG42" s="98">
        <v>2020</v>
      </c>
    </row>
    <row r="43" spans="1:33" s="1" customFormat="1" ht="12.75">
      <c r="A43" s="91">
        <v>25</v>
      </c>
      <c r="B43" s="94" t="s">
        <v>193</v>
      </c>
      <c r="C43" s="95">
        <v>1640571.49</v>
      </c>
      <c r="D43" s="95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133">
        <v>1</v>
      </c>
      <c r="K43" s="101">
        <v>1640571.49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0</v>
      </c>
      <c r="AD43" s="95">
        <v>0</v>
      </c>
      <c r="AE43" s="97" t="s">
        <v>65</v>
      </c>
      <c r="AF43" s="97">
        <v>2020</v>
      </c>
      <c r="AG43" s="98" t="s">
        <v>65</v>
      </c>
    </row>
    <row r="44" spans="1:33" s="1" customFormat="1" ht="12.75">
      <c r="A44" s="91">
        <v>26</v>
      </c>
      <c r="B44" s="94" t="s">
        <v>194</v>
      </c>
      <c r="C44" s="95">
        <v>1784450.96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133">
        <v>1</v>
      </c>
      <c r="K44" s="101">
        <v>1784450.96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  <c r="AE44" s="97" t="s">
        <v>65</v>
      </c>
      <c r="AF44" s="97">
        <v>2020</v>
      </c>
      <c r="AG44" s="98" t="s">
        <v>65</v>
      </c>
    </row>
    <row r="45" spans="1:33" s="1" customFormat="1" ht="12.75">
      <c r="A45" s="91">
        <v>27</v>
      </c>
      <c r="B45" s="94" t="s">
        <v>195</v>
      </c>
      <c r="C45" s="95">
        <v>6364982.3099999996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100">
        <v>4</v>
      </c>
      <c r="K45" s="95">
        <v>6364982.3099999996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7" t="s">
        <v>65</v>
      </c>
      <c r="AF45" s="97">
        <v>2020</v>
      </c>
      <c r="AG45" s="98" t="s">
        <v>65</v>
      </c>
    </row>
    <row r="46" spans="1:33" s="1" customFormat="1" ht="12.75">
      <c r="A46" s="91">
        <v>28</v>
      </c>
      <c r="B46" s="94" t="s">
        <v>196</v>
      </c>
      <c r="C46" s="95">
        <v>2331324.81</v>
      </c>
      <c r="D46" s="95">
        <v>0</v>
      </c>
      <c r="E46" s="95">
        <v>0</v>
      </c>
      <c r="F46" s="129">
        <v>2318457.37</v>
      </c>
      <c r="G46" s="95">
        <v>0</v>
      </c>
      <c r="H46" s="95">
        <v>0</v>
      </c>
      <c r="I46" s="95">
        <v>0</v>
      </c>
      <c r="J46" s="96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129">
        <v>12867.44</v>
      </c>
      <c r="AC46" s="95">
        <v>0</v>
      </c>
      <c r="AD46" s="95">
        <v>0</v>
      </c>
      <c r="AE46" s="97" t="s">
        <v>65</v>
      </c>
      <c r="AF46" s="97">
        <v>2020</v>
      </c>
      <c r="AG46" s="98">
        <v>2020</v>
      </c>
    </row>
    <row r="47" spans="1:33" s="1" customFormat="1" ht="12.75">
      <c r="A47" s="91">
        <v>29</v>
      </c>
      <c r="B47" s="94" t="s">
        <v>197</v>
      </c>
      <c r="C47" s="95">
        <v>131828.92000000001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6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129">
        <v>131828.92000000001</v>
      </c>
      <c r="AD47" s="95">
        <v>0</v>
      </c>
      <c r="AE47" s="97">
        <v>2020</v>
      </c>
      <c r="AF47" s="97" t="s">
        <v>65</v>
      </c>
      <c r="AG47" s="98" t="s">
        <v>65</v>
      </c>
    </row>
    <row r="48" spans="1:33" s="1" customFormat="1" ht="12.75">
      <c r="A48" s="91">
        <v>30</v>
      </c>
      <c r="B48" s="94" t="s">
        <v>198</v>
      </c>
      <c r="C48" s="95">
        <v>2376594.88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6">
        <v>0</v>
      </c>
      <c r="K48" s="95">
        <v>0</v>
      </c>
      <c r="L48" s="129">
        <v>479</v>
      </c>
      <c r="M48" s="129">
        <v>2305669.96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129">
        <v>10894.29</v>
      </c>
      <c r="AC48" s="129">
        <v>60030.63</v>
      </c>
      <c r="AD48" s="95">
        <v>0</v>
      </c>
      <c r="AE48" s="97">
        <v>2020</v>
      </c>
      <c r="AF48" s="97">
        <v>2020</v>
      </c>
      <c r="AG48" s="98">
        <v>2020</v>
      </c>
    </row>
    <row r="49" spans="1:33" s="1" customFormat="1" ht="12.75">
      <c r="A49" s="91">
        <v>31</v>
      </c>
      <c r="B49" s="94" t="s">
        <v>199</v>
      </c>
      <c r="C49" s="95">
        <v>3042838.07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6">
        <v>0</v>
      </c>
      <c r="K49" s="95">
        <v>0</v>
      </c>
      <c r="L49" s="129">
        <v>654.20000000000005</v>
      </c>
      <c r="M49" s="129">
        <v>2946964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9">
        <v>13924.4</v>
      </c>
      <c r="AC49" s="129">
        <v>81949.67</v>
      </c>
      <c r="AD49" s="95">
        <v>0</v>
      </c>
      <c r="AE49" s="97">
        <v>2020</v>
      </c>
      <c r="AF49" s="97">
        <v>2020</v>
      </c>
      <c r="AG49" s="98">
        <v>2020</v>
      </c>
    </row>
    <row r="50" spans="1:33" s="1" customFormat="1" ht="12.75">
      <c r="A50" s="91">
        <v>32</v>
      </c>
      <c r="B50" s="94" t="s">
        <v>200</v>
      </c>
      <c r="C50" s="95">
        <v>1139819.0599999998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6">
        <v>0</v>
      </c>
      <c r="K50" s="95">
        <v>0</v>
      </c>
      <c r="L50" s="129">
        <v>259.76</v>
      </c>
      <c r="M50" s="130">
        <v>1089346.73</v>
      </c>
      <c r="N50" s="95">
        <v>0</v>
      </c>
      <c r="O50" s="95">
        <v>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130">
        <v>5147.16</v>
      </c>
      <c r="AC50" s="129">
        <v>45325.17</v>
      </c>
      <c r="AD50" s="95">
        <v>0</v>
      </c>
      <c r="AE50" s="97">
        <v>2020</v>
      </c>
      <c r="AF50" s="97">
        <v>2020</v>
      </c>
      <c r="AG50" s="98">
        <v>2020</v>
      </c>
    </row>
    <row r="51" spans="1:33" s="1" customFormat="1" ht="12.75">
      <c r="A51" s="91">
        <v>33</v>
      </c>
      <c r="B51" s="94" t="s">
        <v>201</v>
      </c>
      <c r="C51" s="95">
        <v>1396947.25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6">
        <v>0</v>
      </c>
      <c r="K51" s="95">
        <v>0</v>
      </c>
      <c r="L51" s="129">
        <v>255.1</v>
      </c>
      <c r="M51" s="129">
        <v>1343152.62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9">
        <v>6346.4</v>
      </c>
      <c r="AC51" s="129">
        <v>47448.23</v>
      </c>
      <c r="AD51" s="95">
        <v>0</v>
      </c>
      <c r="AE51" s="97">
        <v>2020</v>
      </c>
      <c r="AF51" s="97">
        <v>2020</v>
      </c>
      <c r="AG51" s="98">
        <v>2020</v>
      </c>
    </row>
    <row r="52" spans="1:33" s="1" customFormat="1" ht="12.75">
      <c r="A52" s="91">
        <v>34</v>
      </c>
      <c r="B52" s="94" t="s">
        <v>210</v>
      </c>
      <c r="C52" s="95">
        <v>2343822.52</v>
      </c>
      <c r="D52" s="95">
        <v>0</v>
      </c>
      <c r="E52" s="95">
        <v>0</v>
      </c>
      <c r="F52" s="95">
        <v>0</v>
      </c>
      <c r="G52" s="95">
        <v>0</v>
      </c>
      <c r="H52" s="95">
        <v>0</v>
      </c>
      <c r="I52" s="95">
        <v>0</v>
      </c>
      <c r="J52" s="96">
        <v>0</v>
      </c>
      <c r="K52" s="95">
        <v>0</v>
      </c>
      <c r="L52" s="95">
        <v>792</v>
      </c>
      <c r="M52" s="95">
        <v>2330886.1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129">
        <v>12936.42</v>
      </c>
      <c r="AC52" s="95">
        <v>0</v>
      </c>
      <c r="AD52" s="95">
        <v>0</v>
      </c>
      <c r="AE52" s="97" t="s">
        <v>65</v>
      </c>
      <c r="AF52" s="97">
        <v>2020</v>
      </c>
      <c r="AG52" s="98">
        <v>2020</v>
      </c>
    </row>
    <row r="53" spans="1:33" s="1" customFormat="1" ht="12.75">
      <c r="A53" s="91">
        <v>35</v>
      </c>
      <c r="B53" s="94" t="s">
        <v>211</v>
      </c>
      <c r="C53" s="95">
        <v>2905261.2600000002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6">
        <v>0</v>
      </c>
      <c r="K53" s="95">
        <v>0</v>
      </c>
      <c r="L53" s="129">
        <v>553</v>
      </c>
      <c r="M53" s="129">
        <v>2821489.33</v>
      </c>
      <c r="N53" s="95">
        <v>0</v>
      </c>
      <c r="O53" s="95">
        <v>0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129">
        <v>13331.54</v>
      </c>
      <c r="AC53" s="129">
        <v>70440.39</v>
      </c>
      <c r="AD53" s="95">
        <v>0</v>
      </c>
      <c r="AE53" s="97">
        <v>2020</v>
      </c>
      <c r="AF53" s="97">
        <v>2020</v>
      </c>
      <c r="AG53" s="98">
        <v>2020</v>
      </c>
    </row>
    <row r="54" spans="1:33" s="1" customFormat="1" ht="12.75">
      <c r="A54" s="91">
        <v>36</v>
      </c>
      <c r="B54" s="94" t="s">
        <v>212</v>
      </c>
      <c r="C54" s="95">
        <v>2908972.99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6">
        <v>0</v>
      </c>
      <c r="K54" s="95">
        <v>0</v>
      </c>
      <c r="L54" s="129">
        <v>577.86</v>
      </c>
      <c r="M54" s="129">
        <v>2816936.74</v>
      </c>
      <c r="N54" s="95">
        <v>0</v>
      </c>
      <c r="O54" s="95">
        <v>0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129">
        <v>13310.03</v>
      </c>
      <c r="AC54" s="129">
        <v>78726.22</v>
      </c>
      <c r="AD54" s="95">
        <v>0</v>
      </c>
      <c r="AE54" s="97">
        <v>2020</v>
      </c>
      <c r="AF54" s="97">
        <v>2020</v>
      </c>
      <c r="AG54" s="98">
        <v>2020</v>
      </c>
    </row>
    <row r="55" spans="1:33" s="1" customFormat="1" ht="12.75">
      <c r="A55" s="91">
        <v>37</v>
      </c>
      <c r="B55" s="94" t="s">
        <v>235</v>
      </c>
      <c r="C55" s="95">
        <v>2039264.59</v>
      </c>
      <c r="D55" s="95"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6">
        <v>0</v>
      </c>
      <c r="K55" s="95">
        <v>0</v>
      </c>
      <c r="L55" s="95">
        <v>792.98</v>
      </c>
      <c r="M55" s="95">
        <v>1767006.67</v>
      </c>
      <c r="N55" s="95">
        <v>0</v>
      </c>
      <c r="O55" s="95">
        <v>0</v>
      </c>
      <c r="P55" s="95">
        <v>0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129">
        <v>8349.11</v>
      </c>
      <c r="AC55" s="129">
        <v>263908.81</v>
      </c>
      <c r="AD55" s="95">
        <v>0</v>
      </c>
      <c r="AE55" s="97">
        <v>2020</v>
      </c>
      <c r="AF55" s="97">
        <v>2020</v>
      </c>
      <c r="AG55" s="98">
        <v>2020</v>
      </c>
    </row>
    <row r="56" spans="1:33" s="1" customFormat="1" ht="12.75">
      <c r="A56" s="91">
        <v>38</v>
      </c>
      <c r="B56" s="94" t="s">
        <v>94</v>
      </c>
      <c r="C56" s="95">
        <v>1604039.9000000001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100">
        <v>1</v>
      </c>
      <c r="K56" s="95">
        <v>1531407.86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134">
        <v>72632.039999999994</v>
      </c>
      <c r="AD56" s="95">
        <v>0</v>
      </c>
      <c r="AE56" s="97">
        <v>2020</v>
      </c>
      <c r="AF56" s="97">
        <v>2020</v>
      </c>
      <c r="AG56" s="98" t="s">
        <v>65</v>
      </c>
    </row>
    <row r="57" spans="1:33" s="1" customFormat="1" ht="12.75">
      <c r="A57" s="91">
        <v>39</v>
      </c>
      <c r="B57" s="94" t="s">
        <v>142</v>
      </c>
      <c r="C57" s="95">
        <v>105635.39</v>
      </c>
      <c r="D57" s="95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6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105635.39</v>
      </c>
      <c r="AD57" s="95">
        <v>0</v>
      </c>
      <c r="AE57" s="97">
        <v>2020</v>
      </c>
      <c r="AF57" s="98" t="s">
        <v>65</v>
      </c>
      <c r="AG57" s="98" t="s">
        <v>65</v>
      </c>
    </row>
    <row r="58" spans="1:33" s="1" customFormat="1" ht="12.75">
      <c r="A58" s="91">
        <v>40</v>
      </c>
      <c r="B58" s="94" t="s">
        <v>98</v>
      </c>
      <c r="C58" s="95">
        <v>81776.960000000006</v>
      </c>
      <c r="D58" s="95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100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81776.960000000006</v>
      </c>
      <c r="AD58" s="95">
        <v>0</v>
      </c>
      <c r="AE58" s="97">
        <v>2020</v>
      </c>
      <c r="AF58" s="98" t="s">
        <v>65</v>
      </c>
      <c r="AG58" s="98" t="s">
        <v>65</v>
      </c>
    </row>
    <row r="59" spans="1:33" s="1" customFormat="1" ht="12.75">
      <c r="A59" s="91">
        <v>41</v>
      </c>
      <c r="B59" s="94" t="s">
        <v>102</v>
      </c>
      <c r="C59" s="95">
        <v>64771.71</v>
      </c>
      <c r="D59" s="95">
        <v>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100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64771.71</v>
      </c>
      <c r="AD59" s="95">
        <v>0</v>
      </c>
      <c r="AE59" s="97">
        <v>2020</v>
      </c>
      <c r="AF59" s="98" t="s">
        <v>65</v>
      </c>
      <c r="AG59" s="98" t="s">
        <v>65</v>
      </c>
    </row>
    <row r="60" spans="1:33" s="1" customFormat="1" ht="12.75">
      <c r="A60" s="91">
        <v>42</v>
      </c>
      <c r="B60" s="94" t="s">
        <v>103</v>
      </c>
      <c r="C60" s="95">
        <v>64458.1</v>
      </c>
      <c r="D60" s="95">
        <v>0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100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64458.1</v>
      </c>
      <c r="AD60" s="95">
        <v>0</v>
      </c>
      <c r="AE60" s="97">
        <v>2020</v>
      </c>
      <c r="AF60" s="98" t="s">
        <v>65</v>
      </c>
      <c r="AG60" s="98" t="s">
        <v>65</v>
      </c>
    </row>
    <row r="61" spans="1:33" s="1" customFormat="1" ht="12.75">
      <c r="A61" s="91">
        <v>43</v>
      </c>
      <c r="B61" s="94" t="s">
        <v>108</v>
      </c>
      <c r="C61" s="95">
        <v>68984.12</v>
      </c>
      <c r="D61" s="95">
        <v>0</v>
      </c>
      <c r="E61" s="95">
        <v>0</v>
      </c>
      <c r="F61" s="95">
        <v>0</v>
      </c>
      <c r="G61" s="95">
        <v>0</v>
      </c>
      <c r="H61" s="95">
        <v>0</v>
      </c>
      <c r="I61" s="95">
        <v>0</v>
      </c>
      <c r="J61" s="100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68984.12</v>
      </c>
      <c r="AD61" s="95">
        <v>0</v>
      </c>
      <c r="AE61" s="97">
        <v>2020</v>
      </c>
      <c r="AF61" s="98" t="s">
        <v>65</v>
      </c>
      <c r="AG61" s="98" t="s">
        <v>65</v>
      </c>
    </row>
    <row r="62" spans="1:33" s="1" customFormat="1" ht="12.75">
      <c r="A62" s="91">
        <v>44</v>
      </c>
      <c r="B62" s="94" t="s">
        <v>109</v>
      </c>
      <c r="C62" s="95">
        <v>49086.239999999998</v>
      </c>
      <c r="D62" s="95">
        <v>0</v>
      </c>
      <c r="E62" s="95">
        <v>0</v>
      </c>
      <c r="F62" s="95">
        <v>0</v>
      </c>
      <c r="G62" s="95">
        <v>0</v>
      </c>
      <c r="H62" s="95">
        <v>0</v>
      </c>
      <c r="I62" s="95">
        <v>0</v>
      </c>
      <c r="J62" s="100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49086.239999999998</v>
      </c>
      <c r="AD62" s="95">
        <v>0</v>
      </c>
      <c r="AE62" s="97">
        <v>2020</v>
      </c>
      <c r="AF62" s="98" t="s">
        <v>65</v>
      </c>
      <c r="AG62" s="98" t="s">
        <v>65</v>
      </c>
    </row>
    <row r="63" spans="1:33" s="1" customFormat="1" ht="12.75">
      <c r="A63" s="91">
        <v>45</v>
      </c>
      <c r="B63" s="94" t="s">
        <v>120</v>
      </c>
      <c r="C63" s="95">
        <v>66103.89</v>
      </c>
      <c r="D63" s="95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100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66103.89</v>
      </c>
      <c r="AD63" s="95">
        <v>0</v>
      </c>
      <c r="AE63" s="97">
        <v>2020</v>
      </c>
      <c r="AF63" s="98" t="s">
        <v>65</v>
      </c>
      <c r="AG63" s="98" t="s">
        <v>65</v>
      </c>
    </row>
    <row r="64" spans="1:33" s="62" customFormat="1" ht="18.75" customHeight="1">
      <c r="A64" s="180" t="s">
        <v>243</v>
      </c>
      <c r="B64" s="181"/>
      <c r="C64" s="89">
        <f t="shared" ref="C64:AD64" si="1">SUM(C65:C107)</f>
        <v>160867854.94000003</v>
      </c>
      <c r="D64" s="89">
        <f t="shared" si="1"/>
        <v>0</v>
      </c>
      <c r="E64" s="89">
        <f t="shared" si="1"/>
        <v>0</v>
      </c>
      <c r="F64" s="89">
        <f t="shared" si="1"/>
        <v>958416.65</v>
      </c>
      <c r="G64" s="89">
        <f t="shared" si="1"/>
        <v>150356.32999999999</v>
      </c>
      <c r="H64" s="89">
        <f t="shared" si="1"/>
        <v>5166211.0299999993</v>
      </c>
      <c r="I64" s="89">
        <f t="shared" si="1"/>
        <v>0</v>
      </c>
      <c r="J64" s="90">
        <f t="shared" si="1"/>
        <v>9</v>
      </c>
      <c r="K64" s="89">
        <f t="shared" si="1"/>
        <v>21236231.530000001</v>
      </c>
      <c r="L64" s="89">
        <f t="shared" si="1"/>
        <v>19212</v>
      </c>
      <c r="M64" s="89">
        <f t="shared" si="1"/>
        <v>98701677.560000002</v>
      </c>
      <c r="N64" s="89">
        <f t="shared" si="1"/>
        <v>0</v>
      </c>
      <c r="O64" s="89">
        <f t="shared" si="1"/>
        <v>0</v>
      </c>
      <c r="P64" s="89">
        <f t="shared" si="1"/>
        <v>4169.95</v>
      </c>
      <c r="Q64" s="89">
        <f t="shared" si="1"/>
        <v>15104092.92</v>
      </c>
      <c r="R64" s="89">
        <f t="shared" si="1"/>
        <v>121.1</v>
      </c>
      <c r="S64" s="89">
        <f t="shared" si="1"/>
        <v>3011824.03</v>
      </c>
      <c r="T64" s="89">
        <f t="shared" si="1"/>
        <v>10293307.390000001</v>
      </c>
      <c r="U64" s="89">
        <f t="shared" si="1"/>
        <v>0</v>
      </c>
      <c r="V64" s="89">
        <f t="shared" si="1"/>
        <v>0</v>
      </c>
      <c r="W64" s="89">
        <f t="shared" si="1"/>
        <v>0</v>
      </c>
      <c r="X64" s="89">
        <f t="shared" si="1"/>
        <v>0</v>
      </c>
      <c r="Y64" s="89">
        <f t="shared" si="1"/>
        <v>0</v>
      </c>
      <c r="Z64" s="89">
        <f t="shared" si="1"/>
        <v>0</v>
      </c>
      <c r="AA64" s="89">
        <f t="shared" si="1"/>
        <v>0</v>
      </c>
      <c r="AB64" s="89">
        <f t="shared" si="1"/>
        <v>1992758.3499999999</v>
      </c>
      <c r="AC64" s="89">
        <f t="shared" si="1"/>
        <v>4132979.15</v>
      </c>
      <c r="AD64" s="89">
        <f t="shared" si="1"/>
        <v>120000</v>
      </c>
      <c r="AE64" s="92" t="s">
        <v>68</v>
      </c>
      <c r="AF64" s="92" t="s">
        <v>68</v>
      </c>
      <c r="AG64" s="92" t="s">
        <v>68</v>
      </c>
    </row>
    <row r="65" spans="1:33" s="1" customFormat="1" ht="12.75">
      <c r="A65" s="91">
        <v>1</v>
      </c>
      <c r="B65" s="94" t="s">
        <v>93</v>
      </c>
      <c r="C65" s="95">
        <v>8209197.7199999997</v>
      </c>
      <c r="D65" s="95">
        <v>0</v>
      </c>
      <c r="E65" s="95">
        <v>0</v>
      </c>
      <c r="F65" s="95">
        <v>0</v>
      </c>
      <c r="G65" s="95">
        <v>0</v>
      </c>
      <c r="H65" s="95">
        <v>0</v>
      </c>
      <c r="I65" s="95">
        <v>0</v>
      </c>
      <c r="J65" s="96">
        <v>0</v>
      </c>
      <c r="K65" s="95">
        <v>0</v>
      </c>
      <c r="L65" s="95">
        <v>1170</v>
      </c>
      <c r="M65" s="95">
        <v>7910539.6299999999</v>
      </c>
      <c r="N65" s="95">
        <v>0</v>
      </c>
      <c r="O65" s="95">
        <v>0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118658.09</v>
      </c>
      <c r="AC65" s="95">
        <v>180000</v>
      </c>
      <c r="AD65" s="95">
        <v>0</v>
      </c>
      <c r="AE65" s="97">
        <v>2021</v>
      </c>
      <c r="AF65" s="97">
        <v>2021</v>
      </c>
      <c r="AG65" s="98">
        <v>2021</v>
      </c>
    </row>
    <row r="66" spans="1:33" s="1" customFormat="1" ht="12.75">
      <c r="A66" s="91">
        <v>2</v>
      </c>
      <c r="B66" s="94" t="s">
        <v>95</v>
      </c>
      <c r="C66" s="95">
        <v>4914920.1100000003</v>
      </c>
      <c r="D66" s="95"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6">
        <v>0</v>
      </c>
      <c r="K66" s="95">
        <v>0</v>
      </c>
      <c r="L66" s="95">
        <v>880</v>
      </c>
      <c r="M66" s="95">
        <v>4694502.57</v>
      </c>
      <c r="N66" s="95">
        <v>0</v>
      </c>
      <c r="O66" s="95">
        <v>0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70417.539999999994</v>
      </c>
      <c r="AC66" s="95">
        <v>150000</v>
      </c>
      <c r="AD66" s="95">
        <v>0</v>
      </c>
      <c r="AE66" s="97">
        <v>2021</v>
      </c>
      <c r="AF66" s="97">
        <v>2021</v>
      </c>
      <c r="AG66" s="98">
        <v>2021</v>
      </c>
    </row>
    <row r="67" spans="1:33" s="1" customFormat="1" ht="12.75">
      <c r="A67" s="91">
        <v>3</v>
      </c>
      <c r="B67" s="94" t="s">
        <v>96</v>
      </c>
      <c r="C67" s="95">
        <v>3567125.84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6">
        <v>0</v>
      </c>
      <c r="K67" s="95">
        <v>0</v>
      </c>
      <c r="L67" s="95">
        <v>650</v>
      </c>
      <c r="M67" s="95">
        <v>3366626.44</v>
      </c>
      <c r="N67" s="95">
        <v>0</v>
      </c>
      <c r="O67" s="95">
        <v>0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50499.4</v>
      </c>
      <c r="AC67" s="95">
        <v>150000</v>
      </c>
      <c r="AD67" s="95">
        <v>0</v>
      </c>
      <c r="AE67" s="97">
        <v>2021</v>
      </c>
      <c r="AF67" s="97">
        <v>2021</v>
      </c>
      <c r="AG67" s="98">
        <v>2021</v>
      </c>
    </row>
    <row r="68" spans="1:33" s="1" customFormat="1" ht="12.75">
      <c r="A68" s="91">
        <v>4</v>
      </c>
      <c r="B68" s="94" t="s">
        <v>97</v>
      </c>
      <c r="C68" s="95">
        <v>3399322.55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6">
        <v>0</v>
      </c>
      <c r="K68" s="95">
        <v>0</v>
      </c>
      <c r="L68" s="95">
        <v>620</v>
      </c>
      <c r="M68" s="95">
        <v>3201303</v>
      </c>
      <c r="N68" s="95">
        <v>0</v>
      </c>
      <c r="O68" s="95">
        <v>0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48019.55</v>
      </c>
      <c r="AC68" s="95">
        <v>150000</v>
      </c>
      <c r="AD68" s="95">
        <v>0</v>
      </c>
      <c r="AE68" s="97">
        <v>2021</v>
      </c>
      <c r="AF68" s="97">
        <v>2021</v>
      </c>
      <c r="AG68" s="98">
        <v>2021</v>
      </c>
    </row>
    <row r="69" spans="1:33" s="1" customFormat="1" ht="12.75">
      <c r="A69" s="91">
        <v>5</v>
      </c>
      <c r="B69" s="94" t="s">
        <v>98</v>
      </c>
      <c r="C69" s="95">
        <v>2802640.78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  <c r="J69" s="96">
        <v>0</v>
      </c>
      <c r="K69" s="95">
        <v>0</v>
      </c>
      <c r="L69" s="95">
        <v>640</v>
      </c>
      <c r="M69" s="95">
        <v>2761222.44</v>
      </c>
      <c r="N69" s="95">
        <v>0</v>
      </c>
      <c r="O69" s="95">
        <v>0</v>
      </c>
      <c r="P69" s="95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95">
        <v>0</v>
      </c>
      <c r="X69" s="95">
        <v>0</v>
      </c>
      <c r="Y69" s="95">
        <v>0</v>
      </c>
      <c r="Z69" s="95">
        <v>0</v>
      </c>
      <c r="AA69" s="95">
        <v>0</v>
      </c>
      <c r="AB69" s="95">
        <v>41418.339999999997</v>
      </c>
      <c r="AC69" s="95">
        <v>0</v>
      </c>
      <c r="AD69" s="95">
        <v>0</v>
      </c>
      <c r="AE69" s="97" t="s">
        <v>65</v>
      </c>
      <c r="AF69" s="97">
        <v>2021</v>
      </c>
      <c r="AG69" s="98">
        <v>2021</v>
      </c>
    </row>
    <row r="70" spans="1:33" s="1" customFormat="1" ht="12.75">
      <c r="A70" s="91">
        <v>6</v>
      </c>
      <c r="B70" s="94" t="s">
        <v>99</v>
      </c>
      <c r="C70" s="95">
        <v>1195404.57</v>
      </c>
      <c r="D70" s="95">
        <v>0</v>
      </c>
      <c r="E70" s="95">
        <v>0</v>
      </c>
      <c r="F70" s="95">
        <v>958416.65</v>
      </c>
      <c r="G70" s="95">
        <v>150356.32999999999</v>
      </c>
      <c r="H70" s="95">
        <v>0</v>
      </c>
      <c r="I70" s="95">
        <v>0</v>
      </c>
      <c r="J70" s="96">
        <v>0</v>
      </c>
      <c r="K70" s="95">
        <v>0</v>
      </c>
      <c r="L70" s="95">
        <v>0</v>
      </c>
      <c r="M70" s="95">
        <v>0</v>
      </c>
      <c r="N70" s="95">
        <v>0</v>
      </c>
      <c r="O70" s="95">
        <v>0</v>
      </c>
      <c r="P70" s="95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16631.59</v>
      </c>
      <c r="AC70" s="95">
        <v>70000</v>
      </c>
      <c r="AD70" s="95">
        <v>0</v>
      </c>
      <c r="AE70" s="97">
        <v>2021</v>
      </c>
      <c r="AF70" s="97">
        <v>2021</v>
      </c>
      <c r="AG70" s="98">
        <v>2021</v>
      </c>
    </row>
    <row r="71" spans="1:33" s="1" customFormat="1" ht="12.75">
      <c r="A71" s="91">
        <v>7</v>
      </c>
      <c r="B71" s="94" t="s">
        <v>100</v>
      </c>
      <c r="C71" s="95">
        <v>783943</v>
      </c>
      <c r="D71" s="95">
        <v>0</v>
      </c>
      <c r="E71" s="95">
        <v>0</v>
      </c>
      <c r="F71" s="95">
        <v>0</v>
      </c>
      <c r="G71" s="95">
        <v>0</v>
      </c>
      <c r="H71" s="95">
        <v>703392.12</v>
      </c>
      <c r="I71" s="95">
        <v>0</v>
      </c>
      <c r="J71" s="96">
        <v>0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10550.88</v>
      </c>
      <c r="AC71" s="95">
        <v>70000</v>
      </c>
      <c r="AD71" s="95">
        <v>0</v>
      </c>
      <c r="AE71" s="97">
        <v>2021</v>
      </c>
      <c r="AF71" s="97">
        <v>2021</v>
      </c>
      <c r="AG71" s="98">
        <v>2021</v>
      </c>
    </row>
    <row r="72" spans="1:33" s="1" customFormat="1" ht="12.75">
      <c r="A72" s="91">
        <v>8</v>
      </c>
      <c r="B72" s="94" t="s">
        <v>101</v>
      </c>
      <c r="C72" s="95">
        <v>776127.96</v>
      </c>
      <c r="D72" s="95">
        <v>0</v>
      </c>
      <c r="E72" s="95">
        <v>0</v>
      </c>
      <c r="F72" s="95">
        <v>0</v>
      </c>
      <c r="G72" s="95">
        <v>0</v>
      </c>
      <c r="H72" s="95">
        <v>695692.57</v>
      </c>
      <c r="I72" s="95">
        <v>0</v>
      </c>
      <c r="J72" s="96">
        <v>0</v>
      </c>
      <c r="K72" s="95">
        <v>0</v>
      </c>
      <c r="L72" s="95"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5">
        <v>0</v>
      </c>
      <c r="W72" s="95">
        <v>0</v>
      </c>
      <c r="X72" s="95">
        <v>0</v>
      </c>
      <c r="Y72" s="95">
        <v>0</v>
      </c>
      <c r="Z72" s="95">
        <v>0</v>
      </c>
      <c r="AA72" s="95">
        <v>0</v>
      </c>
      <c r="AB72" s="95">
        <v>10435.39</v>
      </c>
      <c r="AC72" s="95">
        <v>70000</v>
      </c>
      <c r="AD72" s="95">
        <v>0</v>
      </c>
      <c r="AE72" s="97">
        <v>2021</v>
      </c>
      <c r="AF72" s="97">
        <v>2021</v>
      </c>
      <c r="AG72" s="98">
        <v>2021</v>
      </c>
    </row>
    <row r="73" spans="1:33" s="1" customFormat="1" ht="12.75">
      <c r="A73" s="91">
        <v>9</v>
      </c>
      <c r="B73" s="94" t="s">
        <v>102</v>
      </c>
      <c r="C73" s="95">
        <v>2691579.34</v>
      </c>
      <c r="D73" s="95">
        <v>0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96">
        <v>0</v>
      </c>
      <c r="K73" s="95">
        <v>0</v>
      </c>
      <c r="L73" s="95">
        <v>477</v>
      </c>
      <c r="M73" s="95">
        <v>2651802.31</v>
      </c>
      <c r="N73" s="95">
        <v>0</v>
      </c>
      <c r="O73" s="95">
        <v>0</v>
      </c>
      <c r="P73" s="95">
        <v>0</v>
      </c>
      <c r="Q73" s="95">
        <v>0</v>
      </c>
      <c r="R73" s="95">
        <v>0</v>
      </c>
      <c r="S73" s="95">
        <v>0</v>
      </c>
      <c r="T73" s="95">
        <v>0</v>
      </c>
      <c r="U73" s="95">
        <v>0</v>
      </c>
      <c r="V73" s="95">
        <v>0</v>
      </c>
      <c r="W73" s="95">
        <v>0</v>
      </c>
      <c r="X73" s="95">
        <v>0</v>
      </c>
      <c r="Y73" s="95">
        <v>0</v>
      </c>
      <c r="Z73" s="95">
        <v>0</v>
      </c>
      <c r="AA73" s="95">
        <v>0</v>
      </c>
      <c r="AB73" s="95">
        <v>39777.03</v>
      </c>
      <c r="AC73" s="95">
        <v>0</v>
      </c>
      <c r="AD73" s="95">
        <v>0</v>
      </c>
      <c r="AE73" s="97" t="s">
        <v>65</v>
      </c>
      <c r="AF73" s="97">
        <v>2021</v>
      </c>
      <c r="AG73" s="98">
        <v>2021</v>
      </c>
    </row>
    <row r="74" spans="1:33" s="1" customFormat="1" ht="12.75">
      <c r="A74" s="91">
        <v>10</v>
      </c>
      <c r="B74" s="94" t="s">
        <v>103</v>
      </c>
      <c r="C74" s="95">
        <v>2644287.84</v>
      </c>
      <c r="D74" s="95">
        <v>0</v>
      </c>
      <c r="E74" s="95">
        <v>0</v>
      </c>
      <c r="F74" s="95">
        <v>0</v>
      </c>
      <c r="G74" s="95">
        <v>0</v>
      </c>
      <c r="H74" s="95">
        <v>0</v>
      </c>
      <c r="I74" s="95">
        <v>0</v>
      </c>
      <c r="J74" s="96">
        <v>0</v>
      </c>
      <c r="K74" s="95">
        <v>0</v>
      </c>
      <c r="L74" s="95">
        <v>472</v>
      </c>
      <c r="M74" s="95">
        <v>2605209.69</v>
      </c>
      <c r="N74" s="95">
        <v>0</v>
      </c>
      <c r="O74" s="95">
        <v>0</v>
      </c>
      <c r="P74" s="95">
        <v>0</v>
      </c>
      <c r="Q74" s="95">
        <v>0</v>
      </c>
      <c r="R74" s="95">
        <v>0</v>
      </c>
      <c r="S74" s="95">
        <v>0</v>
      </c>
      <c r="T74" s="95">
        <v>0</v>
      </c>
      <c r="U74" s="95">
        <v>0</v>
      </c>
      <c r="V74" s="95">
        <v>0</v>
      </c>
      <c r="W74" s="95">
        <v>0</v>
      </c>
      <c r="X74" s="95">
        <v>0</v>
      </c>
      <c r="Y74" s="95">
        <v>0</v>
      </c>
      <c r="Z74" s="95">
        <v>0</v>
      </c>
      <c r="AA74" s="95">
        <v>0</v>
      </c>
      <c r="AB74" s="95">
        <v>39078.15</v>
      </c>
      <c r="AC74" s="95">
        <v>0</v>
      </c>
      <c r="AD74" s="95">
        <v>0</v>
      </c>
      <c r="AE74" s="97" t="s">
        <v>65</v>
      </c>
      <c r="AF74" s="97">
        <v>2021</v>
      </c>
      <c r="AG74" s="98">
        <v>2021</v>
      </c>
    </row>
    <row r="75" spans="1:33" s="1" customFormat="1" ht="12.75">
      <c r="A75" s="91">
        <v>11</v>
      </c>
      <c r="B75" s="94" t="s">
        <v>104</v>
      </c>
      <c r="C75" s="95">
        <v>2456912.8200000003</v>
      </c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  <c r="J75" s="96">
        <v>0</v>
      </c>
      <c r="K75" s="95">
        <v>0</v>
      </c>
      <c r="L75" s="95">
        <v>440</v>
      </c>
      <c r="M75" s="95">
        <v>2302377.16</v>
      </c>
      <c r="N75" s="95">
        <v>0</v>
      </c>
      <c r="O75" s="95">
        <v>0</v>
      </c>
      <c r="P75" s="95">
        <v>0</v>
      </c>
      <c r="Q75" s="95">
        <v>0</v>
      </c>
      <c r="R75" s="95">
        <v>0</v>
      </c>
      <c r="S75" s="95">
        <v>0</v>
      </c>
      <c r="T75" s="95">
        <v>0</v>
      </c>
      <c r="U75" s="95">
        <v>0</v>
      </c>
      <c r="V75" s="95">
        <v>0</v>
      </c>
      <c r="W75" s="95">
        <v>0</v>
      </c>
      <c r="X75" s="95">
        <v>0</v>
      </c>
      <c r="Y75" s="95">
        <v>0</v>
      </c>
      <c r="Z75" s="95">
        <v>0</v>
      </c>
      <c r="AA75" s="95">
        <v>0</v>
      </c>
      <c r="AB75" s="95">
        <v>34535.660000000003</v>
      </c>
      <c r="AC75" s="95">
        <v>120000</v>
      </c>
      <c r="AD75" s="95">
        <v>0</v>
      </c>
      <c r="AE75" s="97">
        <v>2021</v>
      </c>
      <c r="AF75" s="97">
        <v>2021</v>
      </c>
      <c r="AG75" s="98">
        <v>2021</v>
      </c>
    </row>
    <row r="76" spans="1:33" s="1" customFormat="1" ht="12.75">
      <c r="A76" s="91">
        <v>12</v>
      </c>
      <c r="B76" s="94" t="s">
        <v>105</v>
      </c>
      <c r="C76" s="95">
        <v>3762569.57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6">
        <v>0</v>
      </c>
      <c r="K76" s="95">
        <v>0</v>
      </c>
      <c r="L76" s="95">
        <v>658</v>
      </c>
      <c r="M76" s="95">
        <v>3529625.19</v>
      </c>
      <c r="N76" s="95">
        <v>0</v>
      </c>
      <c r="O76" s="95">
        <v>0</v>
      </c>
      <c r="P76" s="95">
        <v>0</v>
      </c>
      <c r="Q76" s="95">
        <v>0</v>
      </c>
      <c r="R76" s="95">
        <v>0</v>
      </c>
      <c r="S76" s="95">
        <v>0</v>
      </c>
      <c r="T76" s="95">
        <v>0</v>
      </c>
      <c r="U76" s="95">
        <v>0</v>
      </c>
      <c r="V76" s="95">
        <v>0</v>
      </c>
      <c r="W76" s="95">
        <v>0</v>
      </c>
      <c r="X76" s="95">
        <v>0</v>
      </c>
      <c r="Y76" s="95">
        <v>0</v>
      </c>
      <c r="Z76" s="95">
        <v>0</v>
      </c>
      <c r="AA76" s="95">
        <v>0</v>
      </c>
      <c r="AB76" s="95">
        <v>52944.38</v>
      </c>
      <c r="AC76" s="95">
        <v>180000</v>
      </c>
      <c r="AD76" s="95">
        <v>0</v>
      </c>
      <c r="AE76" s="97">
        <v>2021</v>
      </c>
      <c r="AF76" s="97">
        <v>2021</v>
      </c>
      <c r="AG76" s="98">
        <v>2021</v>
      </c>
    </row>
    <row r="77" spans="1:33" s="1" customFormat="1" ht="12.75">
      <c r="A77" s="91">
        <v>13</v>
      </c>
      <c r="B77" s="94" t="s">
        <v>106</v>
      </c>
      <c r="C77" s="95">
        <v>5669999.9900000002</v>
      </c>
      <c r="D77" s="95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6">
        <v>0</v>
      </c>
      <c r="K77" s="95">
        <v>0</v>
      </c>
      <c r="L77" s="95">
        <v>1134</v>
      </c>
      <c r="M77" s="95">
        <v>5408866.9900000002</v>
      </c>
      <c r="N77" s="95">
        <v>0</v>
      </c>
      <c r="O77" s="95">
        <v>0</v>
      </c>
      <c r="P77" s="95">
        <v>0</v>
      </c>
      <c r="Q77" s="95">
        <v>0</v>
      </c>
      <c r="R77" s="95">
        <v>0</v>
      </c>
      <c r="S77" s="95">
        <v>0</v>
      </c>
      <c r="T77" s="95">
        <v>0</v>
      </c>
      <c r="U77" s="95">
        <v>0</v>
      </c>
      <c r="V77" s="95">
        <v>0</v>
      </c>
      <c r="W77" s="95">
        <v>0</v>
      </c>
      <c r="X77" s="95">
        <v>0</v>
      </c>
      <c r="Y77" s="95">
        <v>0</v>
      </c>
      <c r="Z77" s="95">
        <v>0</v>
      </c>
      <c r="AA77" s="95">
        <v>0</v>
      </c>
      <c r="AB77" s="95">
        <v>81133</v>
      </c>
      <c r="AC77" s="95">
        <v>180000</v>
      </c>
      <c r="AD77" s="95">
        <v>0</v>
      </c>
      <c r="AE77" s="97">
        <v>2021</v>
      </c>
      <c r="AF77" s="97">
        <v>2021</v>
      </c>
      <c r="AG77" s="98">
        <v>2021</v>
      </c>
    </row>
    <row r="78" spans="1:33" s="1" customFormat="1" ht="12.75">
      <c r="A78" s="91">
        <v>14</v>
      </c>
      <c r="B78" s="94" t="s">
        <v>107</v>
      </c>
      <c r="C78" s="95">
        <v>2895000</v>
      </c>
      <c r="D78" s="95">
        <v>0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96">
        <v>0</v>
      </c>
      <c r="K78" s="95">
        <v>0</v>
      </c>
      <c r="L78" s="95">
        <v>579</v>
      </c>
      <c r="M78" s="95">
        <v>2704433.5</v>
      </c>
      <c r="N78" s="95">
        <v>0</v>
      </c>
      <c r="O78" s="95">
        <v>0</v>
      </c>
      <c r="P78" s="95">
        <v>0</v>
      </c>
      <c r="Q78" s="95">
        <v>0</v>
      </c>
      <c r="R78" s="95">
        <v>0</v>
      </c>
      <c r="S78" s="95">
        <v>0</v>
      </c>
      <c r="T78" s="95">
        <v>0</v>
      </c>
      <c r="U78" s="95">
        <v>0</v>
      </c>
      <c r="V78" s="95">
        <v>0</v>
      </c>
      <c r="W78" s="95">
        <v>0</v>
      </c>
      <c r="X78" s="95">
        <v>0</v>
      </c>
      <c r="Y78" s="95">
        <v>0</v>
      </c>
      <c r="Z78" s="95">
        <v>0</v>
      </c>
      <c r="AA78" s="95">
        <v>0</v>
      </c>
      <c r="AB78" s="95">
        <v>40566.5</v>
      </c>
      <c r="AC78" s="95">
        <v>150000</v>
      </c>
      <c r="AD78" s="95">
        <v>0</v>
      </c>
      <c r="AE78" s="97">
        <v>2021</v>
      </c>
      <c r="AF78" s="97">
        <v>2021</v>
      </c>
      <c r="AG78" s="98">
        <v>2021</v>
      </c>
    </row>
    <row r="79" spans="1:33" s="1" customFormat="1" ht="12.75">
      <c r="A79" s="91">
        <v>15</v>
      </c>
      <c r="B79" s="94" t="s">
        <v>108</v>
      </c>
      <c r="C79" s="95">
        <v>3045189.75</v>
      </c>
      <c r="D79" s="95">
        <v>0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  <c r="J79" s="96">
        <v>0</v>
      </c>
      <c r="K79" s="95">
        <v>0</v>
      </c>
      <c r="L79" s="95">
        <v>570</v>
      </c>
      <c r="M79" s="95">
        <v>3000186.95</v>
      </c>
      <c r="N79" s="95">
        <v>0</v>
      </c>
      <c r="O79" s="95">
        <v>0</v>
      </c>
      <c r="P79" s="95">
        <v>0</v>
      </c>
      <c r="Q79" s="95">
        <v>0</v>
      </c>
      <c r="R79" s="95">
        <v>0</v>
      </c>
      <c r="S79" s="95">
        <v>0</v>
      </c>
      <c r="T79" s="95">
        <v>0</v>
      </c>
      <c r="U79" s="95">
        <v>0</v>
      </c>
      <c r="V79" s="95">
        <v>0</v>
      </c>
      <c r="W79" s="95">
        <v>0</v>
      </c>
      <c r="X79" s="95">
        <v>0</v>
      </c>
      <c r="Y79" s="95">
        <v>0</v>
      </c>
      <c r="Z79" s="95">
        <v>0</v>
      </c>
      <c r="AA79" s="95">
        <v>0</v>
      </c>
      <c r="AB79" s="95">
        <v>45002.8</v>
      </c>
      <c r="AC79" s="95">
        <v>0</v>
      </c>
      <c r="AD79" s="95">
        <v>0</v>
      </c>
      <c r="AE79" s="97" t="s">
        <v>65</v>
      </c>
      <c r="AF79" s="97">
        <v>2021</v>
      </c>
      <c r="AG79" s="98">
        <v>2021</v>
      </c>
    </row>
    <row r="80" spans="1:33" s="1" customFormat="1" ht="12.75">
      <c r="A80" s="91">
        <v>16</v>
      </c>
      <c r="B80" s="94" t="s">
        <v>109</v>
      </c>
      <c r="C80" s="95">
        <v>1529337.52</v>
      </c>
      <c r="D80" s="95">
        <v>0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  <c r="J80" s="96">
        <v>0</v>
      </c>
      <c r="K80" s="95">
        <v>0</v>
      </c>
      <c r="L80" s="95">
        <v>266</v>
      </c>
      <c r="M80" s="95">
        <v>1506736.47</v>
      </c>
      <c r="N80" s="95">
        <v>0</v>
      </c>
      <c r="O80" s="95">
        <v>0</v>
      </c>
      <c r="P80" s="95">
        <v>0</v>
      </c>
      <c r="Q80" s="95">
        <v>0</v>
      </c>
      <c r="R80" s="95">
        <v>0</v>
      </c>
      <c r="S80" s="95">
        <v>0</v>
      </c>
      <c r="T80" s="95">
        <v>0</v>
      </c>
      <c r="U80" s="95">
        <v>0</v>
      </c>
      <c r="V80" s="95">
        <v>0</v>
      </c>
      <c r="W80" s="95">
        <v>0</v>
      </c>
      <c r="X80" s="95">
        <v>0</v>
      </c>
      <c r="Y80" s="95">
        <v>0</v>
      </c>
      <c r="Z80" s="95">
        <v>0</v>
      </c>
      <c r="AA80" s="95">
        <v>0</v>
      </c>
      <c r="AB80" s="95">
        <v>22601.05</v>
      </c>
      <c r="AC80" s="95">
        <v>0</v>
      </c>
      <c r="AD80" s="95">
        <v>0</v>
      </c>
      <c r="AE80" s="97" t="s">
        <v>65</v>
      </c>
      <c r="AF80" s="97">
        <v>2021</v>
      </c>
      <c r="AG80" s="98">
        <v>2021</v>
      </c>
    </row>
    <row r="81" spans="1:33" s="1" customFormat="1" ht="12.75">
      <c r="A81" s="91">
        <v>17</v>
      </c>
      <c r="B81" s="94" t="s">
        <v>110</v>
      </c>
      <c r="C81" s="95">
        <v>8150000</v>
      </c>
      <c r="D81" s="95">
        <v>0</v>
      </c>
      <c r="E81" s="95">
        <v>0</v>
      </c>
      <c r="F81" s="95">
        <v>0</v>
      </c>
      <c r="G81" s="95">
        <v>0</v>
      </c>
      <c r="H81" s="95">
        <v>0</v>
      </c>
      <c r="I81" s="95">
        <v>0</v>
      </c>
      <c r="J81" s="96">
        <v>0</v>
      </c>
      <c r="K81" s="95">
        <v>0</v>
      </c>
      <c r="L81" s="95">
        <v>1630</v>
      </c>
      <c r="M81" s="95">
        <v>7852216.75</v>
      </c>
      <c r="N81" s="95">
        <v>0</v>
      </c>
      <c r="O81" s="95">
        <v>0</v>
      </c>
      <c r="P81" s="95">
        <v>0</v>
      </c>
      <c r="Q81" s="95">
        <v>0</v>
      </c>
      <c r="R81" s="95">
        <v>0</v>
      </c>
      <c r="S81" s="95">
        <v>0</v>
      </c>
      <c r="T81" s="95">
        <v>0</v>
      </c>
      <c r="U81" s="95">
        <v>0</v>
      </c>
      <c r="V81" s="95">
        <v>0</v>
      </c>
      <c r="W81" s="95">
        <v>0</v>
      </c>
      <c r="X81" s="95">
        <v>0</v>
      </c>
      <c r="Y81" s="95">
        <v>0</v>
      </c>
      <c r="Z81" s="95">
        <v>0</v>
      </c>
      <c r="AA81" s="95">
        <v>0</v>
      </c>
      <c r="AB81" s="95">
        <v>117783.25</v>
      </c>
      <c r="AC81" s="95">
        <v>180000</v>
      </c>
      <c r="AD81" s="95">
        <v>0</v>
      </c>
      <c r="AE81" s="97">
        <v>2021</v>
      </c>
      <c r="AF81" s="97">
        <v>2021</v>
      </c>
      <c r="AG81" s="98">
        <v>2021</v>
      </c>
    </row>
    <row r="82" spans="1:33" s="1" customFormat="1" ht="12.75">
      <c r="A82" s="91">
        <v>18</v>
      </c>
      <c r="B82" s="94" t="s">
        <v>111</v>
      </c>
      <c r="C82" s="95">
        <v>2837751.8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96">
        <v>0</v>
      </c>
      <c r="K82" s="95">
        <v>0</v>
      </c>
      <c r="L82" s="95">
        <v>500</v>
      </c>
      <c r="M82" s="95">
        <v>2677587.98</v>
      </c>
      <c r="N82" s="95">
        <v>0</v>
      </c>
      <c r="O82" s="95">
        <v>0</v>
      </c>
      <c r="P82" s="95">
        <v>0</v>
      </c>
      <c r="Q82" s="95">
        <v>0</v>
      </c>
      <c r="R82" s="95">
        <v>0</v>
      </c>
      <c r="S82" s="95">
        <v>0</v>
      </c>
      <c r="T82" s="95">
        <v>0</v>
      </c>
      <c r="U82" s="95">
        <v>0</v>
      </c>
      <c r="V82" s="95">
        <v>0</v>
      </c>
      <c r="W82" s="95">
        <v>0</v>
      </c>
      <c r="X82" s="95">
        <v>0</v>
      </c>
      <c r="Y82" s="95">
        <v>0</v>
      </c>
      <c r="Z82" s="95">
        <v>0</v>
      </c>
      <c r="AA82" s="95">
        <v>0</v>
      </c>
      <c r="AB82" s="95">
        <v>40163.82</v>
      </c>
      <c r="AC82" s="95">
        <v>120000</v>
      </c>
      <c r="AD82" s="95">
        <v>0</v>
      </c>
      <c r="AE82" s="97">
        <v>2021</v>
      </c>
      <c r="AF82" s="97">
        <v>2021</v>
      </c>
      <c r="AG82" s="98">
        <v>2021</v>
      </c>
    </row>
    <row r="83" spans="1:33" s="1" customFormat="1" ht="12.75">
      <c r="A83" s="91">
        <v>19</v>
      </c>
      <c r="B83" s="94" t="s">
        <v>112</v>
      </c>
      <c r="C83" s="95">
        <v>2479122.38</v>
      </c>
      <c r="D83" s="95">
        <v>0</v>
      </c>
      <c r="E83" s="95">
        <v>0</v>
      </c>
      <c r="F83" s="95">
        <v>0</v>
      </c>
      <c r="G83" s="95">
        <v>0</v>
      </c>
      <c r="H83" s="95">
        <v>0</v>
      </c>
      <c r="I83" s="95">
        <v>0</v>
      </c>
      <c r="J83" s="96">
        <v>0</v>
      </c>
      <c r="K83" s="95">
        <v>0</v>
      </c>
      <c r="L83" s="95">
        <v>420</v>
      </c>
      <c r="M83" s="95">
        <v>2324258.5</v>
      </c>
      <c r="N83" s="95">
        <v>0</v>
      </c>
      <c r="O83" s="95">
        <v>0</v>
      </c>
      <c r="P83" s="95">
        <v>0</v>
      </c>
      <c r="Q83" s="95">
        <v>0</v>
      </c>
      <c r="R83" s="95">
        <v>0</v>
      </c>
      <c r="S83" s="95">
        <v>0</v>
      </c>
      <c r="T83" s="95">
        <v>0</v>
      </c>
      <c r="U83" s="95">
        <v>0</v>
      </c>
      <c r="V83" s="95">
        <v>0</v>
      </c>
      <c r="W83" s="95">
        <v>0</v>
      </c>
      <c r="X83" s="95">
        <v>0</v>
      </c>
      <c r="Y83" s="95">
        <v>0</v>
      </c>
      <c r="Z83" s="95">
        <v>0</v>
      </c>
      <c r="AA83" s="95">
        <v>0</v>
      </c>
      <c r="AB83" s="95">
        <v>34863.879999999997</v>
      </c>
      <c r="AC83" s="95">
        <v>120000</v>
      </c>
      <c r="AD83" s="95">
        <v>0</v>
      </c>
      <c r="AE83" s="97">
        <v>2021</v>
      </c>
      <c r="AF83" s="97">
        <v>2021</v>
      </c>
      <c r="AG83" s="98">
        <v>2021</v>
      </c>
    </row>
    <row r="84" spans="1:33" s="1" customFormat="1" ht="12.75">
      <c r="A84" s="91">
        <v>20</v>
      </c>
      <c r="B84" s="94" t="s">
        <v>113</v>
      </c>
      <c r="C84" s="95">
        <v>3697950</v>
      </c>
      <c r="D84" s="95">
        <v>0</v>
      </c>
      <c r="E84" s="95">
        <v>0</v>
      </c>
      <c r="F84" s="95">
        <v>0</v>
      </c>
      <c r="G84" s="95">
        <v>0</v>
      </c>
      <c r="H84" s="95">
        <v>0</v>
      </c>
      <c r="I84" s="95">
        <v>0</v>
      </c>
      <c r="J84" s="96">
        <v>0</v>
      </c>
      <c r="K84" s="95">
        <v>0</v>
      </c>
      <c r="L84" s="95"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  <c r="R84" s="95">
        <v>0</v>
      </c>
      <c r="S84" s="95">
        <v>0</v>
      </c>
      <c r="T84" s="95">
        <v>3495517.24</v>
      </c>
      <c r="U84" s="95">
        <v>0</v>
      </c>
      <c r="V84" s="95">
        <v>0</v>
      </c>
      <c r="W84" s="95">
        <v>0</v>
      </c>
      <c r="X84" s="95">
        <v>0</v>
      </c>
      <c r="Y84" s="95">
        <v>0</v>
      </c>
      <c r="Z84" s="95">
        <v>0</v>
      </c>
      <c r="AA84" s="95">
        <v>0</v>
      </c>
      <c r="AB84" s="95">
        <v>52432.76</v>
      </c>
      <c r="AC84" s="95">
        <v>150000</v>
      </c>
      <c r="AD84" s="95">
        <v>0</v>
      </c>
      <c r="AE84" s="97">
        <v>2021</v>
      </c>
      <c r="AF84" s="97">
        <v>2021</v>
      </c>
      <c r="AG84" s="98">
        <v>2021</v>
      </c>
    </row>
    <row r="85" spans="1:33" s="1" customFormat="1" ht="12.75">
      <c r="A85" s="91">
        <v>21</v>
      </c>
      <c r="B85" s="94" t="s">
        <v>114</v>
      </c>
      <c r="C85" s="95">
        <v>3680000</v>
      </c>
      <c r="D85" s="95">
        <v>0</v>
      </c>
      <c r="E85" s="95">
        <v>0</v>
      </c>
      <c r="F85" s="95">
        <v>0</v>
      </c>
      <c r="G85" s="95">
        <v>0</v>
      </c>
      <c r="H85" s="95">
        <v>0</v>
      </c>
      <c r="I85" s="95">
        <v>0</v>
      </c>
      <c r="J85" s="96">
        <v>0</v>
      </c>
      <c r="K85" s="95">
        <v>0</v>
      </c>
      <c r="L85" s="95">
        <v>0</v>
      </c>
      <c r="M85" s="95">
        <v>0</v>
      </c>
      <c r="N85" s="95">
        <v>0</v>
      </c>
      <c r="O85" s="95">
        <v>0</v>
      </c>
      <c r="P85" s="95">
        <v>0</v>
      </c>
      <c r="Q85" s="95">
        <v>0</v>
      </c>
      <c r="R85" s="95">
        <v>0</v>
      </c>
      <c r="S85" s="95">
        <v>0</v>
      </c>
      <c r="T85" s="95">
        <v>3477832.51</v>
      </c>
      <c r="U85" s="95">
        <v>0</v>
      </c>
      <c r="V85" s="95">
        <v>0</v>
      </c>
      <c r="W85" s="95">
        <v>0</v>
      </c>
      <c r="X85" s="95">
        <v>0</v>
      </c>
      <c r="Y85" s="95">
        <v>0</v>
      </c>
      <c r="Z85" s="95">
        <v>0</v>
      </c>
      <c r="AA85" s="95">
        <v>0</v>
      </c>
      <c r="AB85" s="95">
        <v>52167.49</v>
      </c>
      <c r="AC85" s="95">
        <v>150000</v>
      </c>
      <c r="AD85" s="95">
        <v>0</v>
      </c>
      <c r="AE85" s="97">
        <v>2021</v>
      </c>
      <c r="AF85" s="97">
        <v>2021</v>
      </c>
      <c r="AG85" s="98">
        <v>2021</v>
      </c>
    </row>
    <row r="86" spans="1:33" s="1" customFormat="1" ht="12.75">
      <c r="A86" s="91">
        <v>22</v>
      </c>
      <c r="B86" s="94" t="s">
        <v>115</v>
      </c>
      <c r="C86" s="95">
        <v>3519757</v>
      </c>
      <c r="D86" s="95">
        <v>0</v>
      </c>
      <c r="E86" s="95">
        <v>0</v>
      </c>
      <c r="F86" s="95">
        <v>0</v>
      </c>
      <c r="G86" s="95">
        <v>0</v>
      </c>
      <c r="H86" s="95">
        <v>0</v>
      </c>
      <c r="I86" s="95">
        <v>0</v>
      </c>
      <c r="J86" s="96">
        <v>0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  <c r="Q86" s="95">
        <v>0</v>
      </c>
      <c r="R86" s="95">
        <v>0</v>
      </c>
      <c r="S86" s="95">
        <v>0</v>
      </c>
      <c r="T86" s="95">
        <v>3319957.64</v>
      </c>
      <c r="U86" s="95">
        <v>0</v>
      </c>
      <c r="V86" s="95">
        <v>0</v>
      </c>
      <c r="W86" s="95">
        <v>0</v>
      </c>
      <c r="X86" s="95">
        <v>0</v>
      </c>
      <c r="Y86" s="95">
        <v>0</v>
      </c>
      <c r="Z86" s="95">
        <v>0</v>
      </c>
      <c r="AA86" s="95">
        <v>0</v>
      </c>
      <c r="AB86" s="95">
        <v>49799.360000000001</v>
      </c>
      <c r="AC86" s="95">
        <v>150000</v>
      </c>
      <c r="AD86" s="95">
        <v>0</v>
      </c>
      <c r="AE86" s="97">
        <v>2021</v>
      </c>
      <c r="AF86" s="97">
        <v>2021</v>
      </c>
      <c r="AG86" s="98">
        <v>2021</v>
      </c>
    </row>
    <row r="87" spans="1:33" s="1" customFormat="1" ht="12.75">
      <c r="A87" s="91">
        <v>23</v>
      </c>
      <c r="B87" s="94" t="s">
        <v>116</v>
      </c>
      <c r="C87" s="95">
        <v>4335791.2699999996</v>
      </c>
      <c r="D87" s="95">
        <v>0</v>
      </c>
      <c r="E87" s="95">
        <v>0</v>
      </c>
      <c r="F87" s="95">
        <v>0</v>
      </c>
      <c r="G87" s="95">
        <v>0</v>
      </c>
      <c r="H87" s="95">
        <v>0</v>
      </c>
      <c r="I87" s="95">
        <v>0</v>
      </c>
      <c r="J87" s="96">
        <v>0</v>
      </c>
      <c r="K87" s="95">
        <v>0</v>
      </c>
      <c r="L87" s="95">
        <v>776</v>
      </c>
      <c r="M87" s="95">
        <v>4123932.29</v>
      </c>
      <c r="N87" s="95">
        <v>0</v>
      </c>
      <c r="O87" s="95">
        <v>0</v>
      </c>
      <c r="P87" s="95">
        <v>0</v>
      </c>
      <c r="Q87" s="95">
        <v>0</v>
      </c>
      <c r="R87" s="95">
        <v>0</v>
      </c>
      <c r="S87" s="95">
        <v>0</v>
      </c>
      <c r="T87" s="95">
        <v>0</v>
      </c>
      <c r="U87" s="95">
        <v>0</v>
      </c>
      <c r="V87" s="95">
        <v>0</v>
      </c>
      <c r="W87" s="95">
        <v>0</v>
      </c>
      <c r="X87" s="95">
        <v>0</v>
      </c>
      <c r="Y87" s="95">
        <v>0</v>
      </c>
      <c r="Z87" s="95">
        <v>0</v>
      </c>
      <c r="AA87" s="95">
        <v>0</v>
      </c>
      <c r="AB87" s="95">
        <v>61858.98</v>
      </c>
      <c r="AC87" s="95">
        <v>150000</v>
      </c>
      <c r="AD87" s="95">
        <v>0</v>
      </c>
      <c r="AE87" s="97">
        <v>2021</v>
      </c>
      <c r="AF87" s="97">
        <v>2021</v>
      </c>
      <c r="AG87" s="98">
        <v>2021</v>
      </c>
    </row>
    <row r="88" spans="1:33" s="1" customFormat="1" ht="12.75">
      <c r="A88" s="91">
        <v>24</v>
      </c>
      <c r="B88" s="94" t="s">
        <v>125</v>
      </c>
      <c r="C88" s="95">
        <v>3541530.1000000006</v>
      </c>
      <c r="D88" s="95">
        <v>0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100">
        <v>0</v>
      </c>
      <c r="K88" s="95">
        <v>0</v>
      </c>
      <c r="L88" s="95">
        <v>734</v>
      </c>
      <c r="M88" s="95">
        <v>3223182.3600000003</v>
      </c>
      <c r="N88" s="95">
        <v>0</v>
      </c>
      <c r="O88" s="95">
        <v>0</v>
      </c>
      <c r="P88" s="95">
        <v>0</v>
      </c>
      <c r="Q88" s="95">
        <v>0</v>
      </c>
      <c r="R88" s="95">
        <v>0</v>
      </c>
      <c r="S88" s="95">
        <v>0</v>
      </c>
      <c r="T88" s="95">
        <v>0</v>
      </c>
      <c r="U88" s="95">
        <v>0</v>
      </c>
      <c r="V88" s="95">
        <v>0</v>
      </c>
      <c r="W88" s="95">
        <v>0</v>
      </c>
      <c r="X88" s="95">
        <v>0</v>
      </c>
      <c r="Y88" s="95">
        <v>0</v>
      </c>
      <c r="Z88" s="95">
        <v>0</v>
      </c>
      <c r="AA88" s="95">
        <v>0</v>
      </c>
      <c r="AB88" s="95">
        <v>48347.74</v>
      </c>
      <c r="AC88" s="95">
        <v>150000</v>
      </c>
      <c r="AD88" s="95">
        <v>120000</v>
      </c>
      <c r="AE88" s="97">
        <v>2021</v>
      </c>
      <c r="AF88" s="97">
        <v>2021</v>
      </c>
      <c r="AG88" s="98">
        <v>2021</v>
      </c>
    </row>
    <row r="89" spans="1:33" s="1" customFormat="1" ht="12.75">
      <c r="A89" s="91">
        <v>25</v>
      </c>
      <c r="B89" s="94" t="s">
        <v>118</v>
      </c>
      <c r="C89" s="95">
        <v>4390734.43</v>
      </c>
      <c r="D89" s="95">
        <v>0</v>
      </c>
      <c r="E89" s="95">
        <v>0</v>
      </c>
      <c r="F89" s="95">
        <v>0</v>
      </c>
      <c r="G89" s="95">
        <v>0</v>
      </c>
      <c r="H89" s="95">
        <v>0</v>
      </c>
      <c r="I89" s="95">
        <v>0</v>
      </c>
      <c r="J89" s="96">
        <v>0</v>
      </c>
      <c r="K89" s="95">
        <v>0</v>
      </c>
      <c r="L89" s="95">
        <v>923</v>
      </c>
      <c r="M89" s="95">
        <v>4197767.91</v>
      </c>
      <c r="N89" s="95">
        <v>0</v>
      </c>
      <c r="O89" s="95">
        <v>0</v>
      </c>
      <c r="P89" s="95">
        <v>0</v>
      </c>
      <c r="Q89" s="95">
        <v>0</v>
      </c>
      <c r="R89" s="95">
        <v>0</v>
      </c>
      <c r="S89" s="95">
        <v>0</v>
      </c>
      <c r="T89" s="95">
        <v>0</v>
      </c>
      <c r="U89" s="95">
        <v>0</v>
      </c>
      <c r="V89" s="95">
        <v>0</v>
      </c>
      <c r="W89" s="95">
        <v>0</v>
      </c>
      <c r="X89" s="95">
        <v>0</v>
      </c>
      <c r="Y89" s="95">
        <v>0</v>
      </c>
      <c r="Z89" s="95">
        <v>0</v>
      </c>
      <c r="AA89" s="95">
        <v>0</v>
      </c>
      <c r="AB89" s="95">
        <v>62966.52</v>
      </c>
      <c r="AC89" s="95">
        <v>130000</v>
      </c>
      <c r="AD89" s="95">
        <v>0</v>
      </c>
      <c r="AE89" s="97">
        <v>2021</v>
      </c>
      <c r="AF89" s="97">
        <v>2021</v>
      </c>
      <c r="AG89" s="98">
        <v>2021</v>
      </c>
    </row>
    <row r="90" spans="1:33" s="1" customFormat="1" ht="12.75">
      <c r="A90" s="91">
        <v>26</v>
      </c>
      <c r="B90" s="94" t="s">
        <v>119</v>
      </c>
      <c r="C90" s="95">
        <v>3393815.22</v>
      </c>
      <c r="D90" s="95">
        <v>0</v>
      </c>
      <c r="E90" s="95">
        <v>0</v>
      </c>
      <c r="F90" s="95">
        <v>0</v>
      </c>
      <c r="G90" s="95">
        <v>0</v>
      </c>
      <c r="H90" s="95">
        <v>0</v>
      </c>
      <c r="I90" s="95">
        <v>0</v>
      </c>
      <c r="J90" s="96">
        <v>0</v>
      </c>
      <c r="K90" s="95">
        <v>0</v>
      </c>
      <c r="L90" s="95">
        <v>600</v>
      </c>
      <c r="M90" s="95">
        <v>3195877.06</v>
      </c>
      <c r="N90" s="95">
        <v>0</v>
      </c>
      <c r="O90" s="95">
        <v>0</v>
      </c>
      <c r="P90" s="95">
        <v>0</v>
      </c>
      <c r="Q90" s="95">
        <v>0</v>
      </c>
      <c r="R90" s="95">
        <v>0</v>
      </c>
      <c r="S90" s="95">
        <v>0</v>
      </c>
      <c r="T90" s="95">
        <v>0</v>
      </c>
      <c r="U90" s="95">
        <v>0</v>
      </c>
      <c r="V90" s="95">
        <v>0</v>
      </c>
      <c r="W90" s="95">
        <v>0</v>
      </c>
      <c r="X90" s="95">
        <v>0</v>
      </c>
      <c r="Y90" s="95">
        <v>0</v>
      </c>
      <c r="Z90" s="95">
        <v>0</v>
      </c>
      <c r="AA90" s="95">
        <v>0</v>
      </c>
      <c r="AB90" s="95">
        <v>47938.16</v>
      </c>
      <c r="AC90" s="95">
        <v>150000</v>
      </c>
      <c r="AD90" s="95">
        <v>0</v>
      </c>
      <c r="AE90" s="97">
        <v>2021</v>
      </c>
      <c r="AF90" s="97">
        <v>2021</v>
      </c>
      <c r="AG90" s="98">
        <v>2021</v>
      </c>
    </row>
    <row r="91" spans="1:33" s="1" customFormat="1" ht="12.75">
      <c r="A91" s="91">
        <v>27</v>
      </c>
      <c r="B91" s="94" t="s">
        <v>120</v>
      </c>
      <c r="C91" s="95">
        <v>2545004.79</v>
      </c>
      <c r="D91" s="95">
        <v>0</v>
      </c>
      <c r="E91" s="95">
        <v>0</v>
      </c>
      <c r="F91" s="95">
        <v>0</v>
      </c>
      <c r="G91" s="95">
        <v>0</v>
      </c>
      <c r="H91" s="95">
        <v>0</v>
      </c>
      <c r="I91" s="95">
        <v>0</v>
      </c>
      <c r="J91" s="96">
        <v>0</v>
      </c>
      <c r="K91" s="95">
        <v>0</v>
      </c>
      <c r="L91" s="95">
        <v>486</v>
      </c>
      <c r="M91" s="95">
        <v>2507393.88</v>
      </c>
      <c r="N91" s="95">
        <v>0</v>
      </c>
      <c r="O91" s="95">
        <v>0</v>
      </c>
      <c r="P91" s="95">
        <v>0</v>
      </c>
      <c r="Q91" s="95">
        <v>0</v>
      </c>
      <c r="R91" s="95">
        <v>0</v>
      </c>
      <c r="S91" s="95">
        <v>0</v>
      </c>
      <c r="T91" s="95">
        <v>0</v>
      </c>
      <c r="U91" s="95">
        <v>0</v>
      </c>
      <c r="V91" s="95">
        <v>0</v>
      </c>
      <c r="W91" s="95">
        <v>0</v>
      </c>
      <c r="X91" s="95">
        <v>0</v>
      </c>
      <c r="Y91" s="95">
        <v>0</v>
      </c>
      <c r="Z91" s="95">
        <v>0</v>
      </c>
      <c r="AA91" s="95">
        <v>0</v>
      </c>
      <c r="AB91" s="95">
        <v>37610.910000000003</v>
      </c>
      <c r="AC91" s="95">
        <v>0</v>
      </c>
      <c r="AD91" s="95">
        <v>0</v>
      </c>
      <c r="AE91" s="97" t="s">
        <v>65</v>
      </c>
      <c r="AF91" s="97">
        <v>2021</v>
      </c>
      <c r="AG91" s="98">
        <v>2021</v>
      </c>
    </row>
    <row r="92" spans="1:33" s="1" customFormat="1" ht="12.75">
      <c r="A92" s="91">
        <v>28</v>
      </c>
      <c r="B92" s="94" t="s">
        <v>238</v>
      </c>
      <c r="C92" s="95">
        <v>5101600</v>
      </c>
      <c r="D92" s="95">
        <v>0</v>
      </c>
      <c r="E92" s="95">
        <v>0</v>
      </c>
      <c r="F92" s="95">
        <v>0</v>
      </c>
      <c r="G92" s="95">
        <v>0</v>
      </c>
      <c r="H92" s="95">
        <v>0</v>
      </c>
      <c r="I92" s="95">
        <v>0</v>
      </c>
      <c r="J92" s="96">
        <v>0</v>
      </c>
      <c r="K92" s="95">
        <v>0</v>
      </c>
      <c r="L92" s="95">
        <v>911</v>
      </c>
      <c r="M92" s="95">
        <v>4878423.6500000004</v>
      </c>
      <c r="N92" s="95">
        <v>0</v>
      </c>
      <c r="O92" s="95">
        <v>0</v>
      </c>
      <c r="P92" s="95">
        <v>0</v>
      </c>
      <c r="Q92" s="95">
        <v>0</v>
      </c>
      <c r="R92" s="95">
        <v>0</v>
      </c>
      <c r="S92" s="95">
        <v>0</v>
      </c>
      <c r="T92" s="95">
        <v>0</v>
      </c>
      <c r="U92" s="95">
        <v>0</v>
      </c>
      <c r="V92" s="95">
        <v>0</v>
      </c>
      <c r="W92" s="95">
        <v>0</v>
      </c>
      <c r="X92" s="95">
        <v>0</v>
      </c>
      <c r="Y92" s="95">
        <v>0</v>
      </c>
      <c r="Z92" s="95">
        <v>0</v>
      </c>
      <c r="AA92" s="95">
        <v>0</v>
      </c>
      <c r="AB92" s="95">
        <v>73176.350000000006</v>
      </c>
      <c r="AC92" s="95">
        <v>150000</v>
      </c>
      <c r="AD92" s="95">
        <v>0</v>
      </c>
      <c r="AE92" s="97">
        <v>2021</v>
      </c>
      <c r="AF92" s="97">
        <v>2021</v>
      </c>
      <c r="AG92" s="98">
        <v>2021</v>
      </c>
    </row>
    <row r="93" spans="1:33" s="1" customFormat="1" ht="12.75">
      <c r="A93" s="91">
        <v>29</v>
      </c>
      <c r="B93" s="94" t="s">
        <v>239</v>
      </c>
      <c r="C93" s="95">
        <v>2638742.77</v>
      </c>
      <c r="D93" s="95">
        <v>0</v>
      </c>
      <c r="E93" s="95">
        <v>0</v>
      </c>
      <c r="F93" s="95">
        <v>0</v>
      </c>
      <c r="G93" s="95">
        <v>0</v>
      </c>
      <c r="H93" s="95">
        <v>0</v>
      </c>
      <c r="I93" s="95">
        <v>0</v>
      </c>
      <c r="J93" s="96">
        <v>0</v>
      </c>
      <c r="K93" s="95">
        <v>0</v>
      </c>
      <c r="L93" s="95">
        <v>480</v>
      </c>
      <c r="M93" s="95">
        <v>2451963.3199999998</v>
      </c>
      <c r="N93" s="95">
        <v>0</v>
      </c>
      <c r="O93" s="95">
        <v>0</v>
      </c>
      <c r="P93" s="95">
        <v>0</v>
      </c>
      <c r="Q93" s="95">
        <v>0</v>
      </c>
      <c r="R93" s="95">
        <v>0</v>
      </c>
      <c r="S93" s="95">
        <v>0</v>
      </c>
      <c r="T93" s="95">
        <v>0</v>
      </c>
      <c r="U93" s="95">
        <v>0</v>
      </c>
      <c r="V93" s="95">
        <v>0</v>
      </c>
      <c r="W93" s="95">
        <v>0</v>
      </c>
      <c r="X93" s="95">
        <v>0</v>
      </c>
      <c r="Y93" s="95">
        <v>0</v>
      </c>
      <c r="Z93" s="95">
        <v>0</v>
      </c>
      <c r="AA93" s="95">
        <v>0</v>
      </c>
      <c r="AB93" s="95">
        <v>36779.449999999997</v>
      </c>
      <c r="AC93" s="95">
        <v>150000</v>
      </c>
      <c r="AD93" s="95">
        <v>0</v>
      </c>
      <c r="AE93" s="97">
        <v>2021</v>
      </c>
      <c r="AF93" s="97">
        <v>2021</v>
      </c>
      <c r="AG93" s="98">
        <v>2021</v>
      </c>
    </row>
    <row r="94" spans="1:33" s="1" customFormat="1" ht="12.75">
      <c r="A94" s="91">
        <v>30</v>
      </c>
      <c r="B94" s="94" t="s">
        <v>240</v>
      </c>
      <c r="C94" s="95">
        <v>3267279.28</v>
      </c>
      <c r="D94" s="95">
        <v>0</v>
      </c>
      <c r="E94" s="95">
        <v>0</v>
      </c>
      <c r="F94" s="95">
        <v>0</v>
      </c>
      <c r="G94" s="95">
        <v>0</v>
      </c>
      <c r="H94" s="95">
        <v>0</v>
      </c>
      <c r="I94" s="95">
        <v>0</v>
      </c>
      <c r="J94" s="96">
        <v>0</v>
      </c>
      <c r="K94" s="95">
        <v>0</v>
      </c>
      <c r="L94" s="95">
        <v>600</v>
      </c>
      <c r="M94" s="95">
        <v>3100767.76</v>
      </c>
      <c r="N94" s="95">
        <v>0</v>
      </c>
      <c r="O94" s="95">
        <v>0</v>
      </c>
      <c r="P94" s="95">
        <v>0</v>
      </c>
      <c r="Q94" s="95">
        <v>0</v>
      </c>
      <c r="R94" s="95">
        <v>0</v>
      </c>
      <c r="S94" s="95">
        <v>0</v>
      </c>
      <c r="T94" s="95">
        <v>0</v>
      </c>
      <c r="U94" s="95">
        <v>0</v>
      </c>
      <c r="V94" s="95">
        <v>0</v>
      </c>
      <c r="W94" s="95">
        <v>0</v>
      </c>
      <c r="X94" s="95">
        <v>0</v>
      </c>
      <c r="Y94" s="95">
        <v>0</v>
      </c>
      <c r="Z94" s="95">
        <v>0</v>
      </c>
      <c r="AA94" s="95">
        <v>0</v>
      </c>
      <c r="AB94" s="95">
        <v>46511.519999999997</v>
      </c>
      <c r="AC94" s="95">
        <v>120000</v>
      </c>
      <c r="AD94" s="95">
        <v>0</v>
      </c>
      <c r="AE94" s="97">
        <v>2021</v>
      </c>
      <c r="AF94" s="97">
        <v>2021</v>
      </c>
      <c r="AG94" s="98">
        <v>2021</v>
      </c>
    </row>
    <row r="95" spans="1:33" s="1" customFormat="1" ht="12.75">
      <c r="A95" s="91">
        <v>31</v>
      </c>
      <c r="B95" s="94" t="s">
        <v>142</v>
      </c>
      <c r="C95" s="95">
        <v>4331631.53</v>
      </c>
      <c r="D95" s="95">
        <v>0</v>
      </c>
      <c r="E95" s="95">
        <v>0</v>
      </c>
      <c r="F95" s="95">
        <v>0</v>
      </c>
      <c r="G95" s="95">
        <v>0</v>
      </c>
      <c r="H95" s="95">
        <v>0</v>
      </c>
      <c r="I95" s="95">
        <v>0</v>
      </c>
      <c r="J95" s="96">
        <v>2</v>
      </c>
      <c r="K95" s="95">
        <v>4331631.53</v>
      </c>
      <c r="L95" s="95"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  <c r="R95" s="95">
        <v>0</v>
      </c>
      <c r="S95" s="95">
        <v>0</v>
      </c>
      <c r="T95" s="95">
        <v>0</v>
      </c>
      <c r="U95" s="95">
        <v>0</v>
      </c>
      <c r="V95" s="95">
        <v>0</v>
      </c>
      <c r="W95" s="95">
        <v>0</v>
      </c>
      <c r="X95" s="95">
        <v>0</v>
      </c>
      <c r="Y95" s="95">
        <v>0</v>
      </c>
      <c r="Z95" s="95">
        <v>0</v>
      </c>
      <c r="AA95" s="95">
        <v>0</v>
      </c>
      <c r="AB95" s="95">
        <v>0</v>
      </c>
      <c r="AC95" s="95">
        <v>0</v>
      </c>
      <c r="AD95" s="95">
        <v>0</v>
      </c>
      <c r="AE95" s="98" t="s">
        <v>65</v>
      </c>
      <c r="AF95" s="97">
        <v>2021</v>
      </c>
      <c r="AG95" s="98" t="s">
        <v>65</v>
      </c>
    </row>
    <row r="96" spans="1:33" s="1" customFormat="1" ht="12.75">
      <c r="A96" s="91">
        <v>32</v>
      </c>
      <c r="B96" s="94" t="s">
        <v>244</v>
      </c>
      <c r="C96" s="95">
        <v>3267843.12</v>
      </c>
      <c r="D96" s="95">
        <v>0</v>
      </c>
      <c r="E96" s="95">
        <v>0</v>
      </c>
      <c r="F96" s="95">
        <v>0</v>
      </c>
      <c r="G96" s="95">
        <v>0</v>
      </c>
      <c r="H96" s="95">
        <v>0</v>
      </c>
      <c r="I96" s="95">
        <v>0</v>
      </c>
      <c r="J96" s="96">
        <v>0</v>
      </c>
      <c r="K96" s="95">
        <v>0</v>
      </c>
      <c r="L96" s="95">
        <v>600</v>
      </c>
      <c r="M96" s="95">
        <v>3121027.7</v>
      </c>
      <c r="N96" s="95">
        <v>0</v>
      </c>
      <c r="O96" s="95">
        <v>0</v>
      </c>
      <c r="P96" s="95">
        <v>0</v>
      </c>
      <c r="Q96" s="95">
        <v>0</v>
      </c>
      <c r="R96" s="95">
        <v>0</v>
      </c>
      <c r="S96" s="95">
        <v>0</v>
      </c>
      <c r="T96" s="95">
        <v>0</v>
      </c>
      <c r="U96" s="95">
        <v>0</v>
      </c>
      <c r="V96" s="95">
        <v>0</v>
      </c>
      <c r="W96" s="95">
        <v>0</v>
      </c>
      <c r="X96" s="95">
        <v>0</v>
      </c>
      <c r="Y96" s="95">
        <v>0</v>
      </c>
      <c r="Z96" s="95">
        <v>0</v>
      </c>
      <c r="AA96" s="95">
        <v>0</v>
      </c>
      <c r="AB96" s="95">
        <v>46815.42</v>
      </c>
      <c r="AC96" s="95">
        <v>100000</v>
      </c>
      <c r="AD96" s="95">
        <v>0</v>
      </c>
      <c r="AE96" s="97">
        <v>2021</v>
      </c>
      <c r="AF96" s="97">
        <v>2021</v>
      </c>
      <c r="AG96" s="98">
        <v>2021</v>
      </c>
    </row>
    <row r="97" spans="1:33" s="1" customFormat="1" ht="12.75">
      <c r="A97" s="91">
        <v>33</v>
      </c>
      <c r="B97" s="94" t="s">
        <v>245</v>
      </c>
      <c r="C97" s="95">
        <v>2312994.5099999998</v>
      </c>
      <c r="D97" s="95">
        <v>0</v>
      </c>
      <c r="E97" s="95">
        <v>0</v>
      </c>
      <c r="F97" s="95">
        <v>0</v>
      </c>
      <c r="G97" s="95">
        <v>0</v>
      </c>
      <c r="H97" s="95">
        <v>0</v>
      </c>
      <c r="I97" s="95">
        <v>0</v>
      </c>
      <c r="J97" s="96">
        <v>0</v>
      </c>
      <c r="K97" s="95">
        <v>0</v>
      </c>
      <c r="L97" s="95">
        <v>440</v>
      </c>
      <c r="M97" s="95">
        <v>2214934.73</v>
      </c>
      <c r="N97" s="95">
        <v>0</v>
      </c>
      <c r="O97" s="95">
        <v>0</v>
      </c>
      <c r="P97" s="95">
        <v>0</v>
      </c>
      <c r="Q97" s="95">
        <v>0</v>
      </c>
      <c r="R97" s="95">
        <v>0</v>
      </c>
      <c r="S97" s="95">
        <v>0</v>
      </c>
      <c r="T97" s="95">
        <v>0</v>
      </c>
      <c r="U97" s="95">
        <v>0</v>
      </c>
      <c r="V97" s="95">
        <v>0</v>
      </c>
      <c r="W97" s="95">
        <v>0</v>
      </c>
      <c r="X97" s="95">
        <v>0</v>
      </c>
      <c r="Y97" s="95">
        <v>0</v>
      </c>
      <c r="Z97" s="95">
        <v>0</v>
      </c>
      <c r="AA97" s="95">
        <v>0</v>
      </c>
      <c r="AB97" s="95">
        <v>33224.019999999997</v>
      </c>
      <c r="AC97" s="95">
        <v>64835.76</v>
      </c>
      <c r="AD97" s="95">
        <v>0</v>
      </c>
      <c r="AE97" s="97">
        <v>2021</v>
      </c>
      <c r="AF97" s="97">
        <v>2021</v>
      </c>
      <c r="AG97" s="98">
        <v>2021</v>
      </c>
    </row>
    <row r="98" spans="1:33" s="1" customFormat="1" ht="12.75">
      <c r="A98" s="91">
        <v>34</v>
      </c>
      <c r="B98" s="94" t="s">
        <v>184</v>
      </c>
      <c r="C98" s="95">
        <v>2050106.0299999998</v>
      </c>
      <c r="D98" s="95">
        <v>0</v>
      </c>
      <c r="E98" s="95">
        <v>0</v>
      </c>
      <c r="F98" s="95">
        <v>0</v>
      </c>
      <c r="G98" s="95">
        <v>0</v>
      </c>
      <c r="H98" s="95">
        <v>0</v>
      </c>
      <c r="I98" s="95">
        <v>0</v>
      </c>
      <c r="J98" s="96">
        <v>0</v>
      </c>
      <c r="K98" s="95">
        <v>0</v>
      </c>
      <c r="L98" s="95">
        <v>0</v>
      </c>
      <c r="M98" s="95">
        <v>0</v>
      </c>
      <c r="N98" s="95">
        <v>0</v>
      </c>
      <c r="O98" s="95">
        <v>0</v>
      </c>
      <c r="P98" s="95">
        <v>1645.95</v>
      </c>
      <c r="Q98" s="95">
        <v>2019808.9</v>
      </c>
      <c r="R98" s="95">
        <v>0</v>
      </c>
      <c r="S98" s="95">
        <v>0</v>
      </c>
      <c r="T98" s="95">
        <v>0</v>
      </c>
      <c r="U98" s="95">
        <v>0</v>
      </c>
      <c r="V98" s="95">
        <v>0</v>
      </c>
      <c r="W98" s="95">
        <v>0</v>
      </c>
      <c r="X98" s="95">
        <v>0</v>
      </c>
      <c r="Y98" s="95">
        <v>0</v>
      </c>
      <c r="Z98" s="95">
        <v>0</v>
      </c>
      <c r="AA98" s="95">
        <v>0</v>
      </c>
      <c r="AB98" s="95">
        <v>30297.13</v>
      </c>
      <c r="AC98" s="95">
        <v>0</v>
      </c>
      <c r="AD98" s="95">
        <v>0</v>
      </c>
      <c r="AE98" s="97" t="s">
        <v>65</v>
      </c>
      <c r="AF98" s="97">
        <v>2021</v>
      </c>
      <c r="AG98" s="98">
        <v>2021</v>
      </c>
    </row>
    <row r="99" spans="1:33" s="1" customFormat="1" ht="12.75">
      <c r="A99" s="91">
        <v>35</v>
      </c>
      <c r="B99" s="94" t="s">
        <v>197</v>
      </c>
      <c r="C99" s="95">
        <v>13280548.279999999</v>
      </c>
      <c r="D99" s="95">
        <v>0</v>
      </c>
      <c r="E99" s="95">
        <v>0</v>
      </c>
      <c r="F99" s="95">
        <v>0</v>
      </c>
      <c r="G99" s="95">
        <v>0</v>
      </c>
      <c r="H99" s="95">
        <v>0</v>
      </c>
      <c r="I99" s="95">
        <v>0</v>
      </c>
      <c r="J99" s="96">
        <v>0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2524</v>
      </c>
      <c r="Q99" s="95">
        <v>13084284.02</v>
      </c>
      <c r="R99" s="95">
        <v>0</v>
      </c>
      <c r="S99" s="95">
        <v>0</v>
      </c>
      <c r="T99" s="95">
        <v>0</v>
      </c>
      <c r="U99" s="95">
        <v>0</v>
      </c>
      <c r="V99" s="95">
        <v>0</v>
      </c>
      <c r="W99" s="95">
        <v>0</v>
      </c>
      <c r="X99" s="95">
        <v>0</v>
      </c>
      <c r="Y99" s="95">
        <v>0</v>
      </c>
      <c r="Z99" s="95">
        <v>0</v>
      </c>
      <c r="AA99" s="95">
        <v>0</v>
      </c>
      <c r="AB99" s="95">
        <v>196264.26</v>
      </c>
      <c r="AC99" s="129">
        <v>0</v>
      </c>
      <c r="AD99" s="95">
        <v>0</v>
      </c>
      <c r="AE99" s="97" t="s">
        <v>65</v>
      </c>
      <c r="AF99" s="97">
        <v>2021</v>
      </c>
      <c r="AG99" s="98">
        <v>2021</v>
      </c>
    </row>
    <row r="100" spans="1:33" s="1" customFormat="1" ht="12.75">
      <c r="A100" s="91">
        <v>36</v>
      </c>
      <c r="B100" s="94" t="s">
        <v>235</v>
      </c>
      <c r="C100" s="95">
        <v>3057001.3899999997</v>
      </c>
      <c r="D100" s="95">
        <v>0</v>
      </c>
      <c r="E100" s="95">
        <v>0</v>
      </c>
      <c r="F100" s="95">
        <v>0</v>
      </c>
      <c r="G100" s="95">
        <v>0</v>
      </c>
      <c r="H100" s="95">
        <v>0</v>
      </c>
      <c r="I100" s="95">
        <v>0</v>
      </c>
      <c r="J100" s="96">
        <v>0</v>
      </c>
      <c r="K100" s="95">
        <v>0</v>
      </c>
      <c r="L100" s="95">
        <v>0</v>
      </c>
      <c r="M100" s="95">
        <v>0</v>
      </c>
      <c r="N100" s="95">
        <v>0</v>
      </c>
      <c r="O100" s="95">
        <v>0</v>
      </c>
      <c r="P100" s="95">
        <v>0</v>
      </c>
      <c r="Q100" s="95">
        <v>0</v>
      </c>
      <c r="R100" s="129">
        <v>121.1</v>
      </c>
      <c r="S100" s="129">
        <v>3011824.03</v>
      </c>
      <c r="T100" s="95">
        <v>0</v>
      </c>
      <c r="U100" s="95">
        <v>0</v>
      </c>
      <c r="V100" s="95">
        <v>0</v>
      </c>
      <c r="W100" s="95">
        <v>0</v>
      </c>
      <c r="X100" s="95">
        <v>0</v>
      </c>
      <c r="Y100" s="95">
        <v>0</v>
      </c>
      <c r="Z100" s="95">
        <v>0</v>
      </c>
      <c r="AA100" s="95">
        <v>0</v>
      </c>
      <c r="AB100" s="95">
        <v>45177.36</v>
      </c>
      <c r="AC100" s="129">
        <v>0</v>
      </c>
      <c r="AD100" s="95">
        <v>0</v>
      </c>
      <c r="AE100" s="97" t="s">
        <v>65</v>
      </c>
      <c r="AF100" s="97">
        <v>2021</v>
      </c>
      <c r="AG100" s="98">
        <v>2021</v>
      </c>
    </row>
    <row r="101" spans="1:33" s="1" customFormat="1" ht="12.75">
      <c r="A101" s="91">
        <v>37</v>
      </c>
      <c r="B101" s="94" t="s">
        <v>252</v>
      </c>
      <c r="C101" s="95">
        <v>3368416.68</v>
      </c>
      <c r="D101" s="95">
        <v>0</v>
      </c>
      <c r="E101" s="95">
        <v>0</v>
      </c>
      <c r="F101" s="95">
        <v>0</v>
      </c>
      <c r="G101" s="95">
        <v>0</v>
      </c>
      <c r="H101" s="95">
        <v>3231796.34</v>
      </c>
      <c r="I101" s="95">
        <v>0</v>
      </c>
      <c r="J101" s="96">
        <v>0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  <c r="P101" s="95">
        <v>0</v>
      </c>
      <c r="Q101" s="95">
        <v>0</v>
      </c>
      <c r="R101" s="95">
        <v>0</v>
      </c>
      <c r="S101" s="95">
        <v>0</v>
      </c>
      <c r="T101" s="95">
        <v>0</v>
      </c>
      <c r="U101" s="95">
        <v>0</v>
      </c>
      <c r="V101" s="95">
        <v>0</v>
      </c>
      <c r="W101" s="95">
        <v>0</v>
      </c>
      <c r="X101" s="95">
        <v>0</v>
      </c>
      <c r="Y101" s="95">
        <v>0</v>
      </c>
      <c r="Z101" s="95">
        <v>0</v>
      </c>
      <c r="AA101" s="95">
        <v>0</v>
      </c>
      <c r="AB101" s="95">
        <v>48476.95</v>
      </c>
      <c r="AC101" s="135">
        <v>88143.39</v>
      </c>
      <c r="AD101" s="95">
        <v>0</v>
      </c>
      <c r="AE101" s="97">
        <v>2021</v>
      </c>
      <c r="AF101" s="97">
        <v>2021</v>
      </c>
      <c r="AG101" s="98">
        <v>2021</v>
      </c>
    </row>
    <row r="102" spans="1:33" s="1" customFormat="1" ht="12.75">
      <c r="A102" s="91">
        <v>38</v>
      </c>
      <c r="B102" s="94" t="s">
        <v>191</v>
      </c>
      <c r="C102" s="95">
        <v>375226.5</v>
      </c>
      <c r="D102" s="95">
        <v>0</v>
      </c>
      <c r="E102" s="95">
        <v>0</v>
      </c>
      <c r="F102" s="95">
        <v>0</v>
      </c>
      <c r="G102" s="95">
        <v>0</v>
      </c>
      <c r="H102" s="136">
        <v>375226.5</v>
      </c>
      <c r="I102" s="95">
        <v>0</v>
      </c>
      <c r="J102" s="96">
        <v>0</v>
      </c>
      <c r="K102" s="95">
        <v>0</v>
      </c>
      <c r="L102" s="95">
        <v>0</v>
      </c>
      <c r="M102" s="95">
        <v>0</v>
      </c>
      <c r="N102" s="95">
        <v>0</v>
      </c>
      <c r="O102" s="95">
        <v>0</v>
      </c>
      <c r="P102" s="95">
        <v>0</v>
      </c>
      <c r="Q102" s="95">
        <v>0</v>
      </c>
      <c r="R102" s="95">
        <v>0</v>
      </c>
      <c r="S102" s="95">
        <v>0</v>
      </c>
      <c r="T102" s="95">
        <v>0</v>
      </c>
      <c r="U102" s="95">
        <v>0</v>
      </c>
      <c r="V102" s="95">
        <v>0</v>
      </c>
      <c r="W102" s="95">
        <v>0</v>
      </c>
      <c r="X102" s="95">
        <v>0</v>
      </c>
      <c r="Y102" s="95">
        <v>0</v>
      </c>
      <c r="Z102" s="95">
        <v>0</v>
      </c>
      <c r="AA102" s="95">
        <v>0</v>
      </c>
      <c r="AB102" s="95">
        <v>0</v>
      </c>
      <c r="AC102" s="95">
        <v>0</v>
      </c>
      <c r="AD102" s="95">
        <v>0</v>
      </c>
      <c r="AE102" s="97" t="s">
        <v>65</v>
      </c>
      <c r="AF102" s="97">
        <v>2018</v>
      </c>
      <c r="AG102" s="97" t="s">
        <v>65</v>
      </c>
    </row>
    <row r="103" spans="1:33" s="1" customFormat="1" ht="12.75">
      <c r="A103" s="91">
        <v>39</v>
      </c>
      <c r="B103" s="94" t="s">
        <v>192</v>
      </c>
      <c r="C103" s="95">
        <v>160103.5</v>
      </c>
      <c r="D103" s="95">
        <v>0</v>
      </c>
      <c r="E103" s="95">
        <v>0</v>
      </c>
      <c r="F103" s="95">
        <v>0</v>
      </c>
      <c r="G103" s="95">
        <v>0</v>
      </c>
      <c r="H103" s="136">
        <v>160103.5</v>
      </c>
      <c r="I103" s="95">
        <v>0</v>
      </c>
      <c r="J103" s="96">
        <v>0</v>
      </c>
      <c r="K103" s="95">
        <v>0</v>
      </c>
      <c r="L103" s="95">
        <v>0</v>
      </c>
      <c r="M103" s="95">
        <v>0</v>
      </c>
      <c r="N103" s="95">
        <v>0</v>
      </c>
      <c r="O103" s="95">
        <v>0</v>
      </c>
      <c r="P103" s="95">
        <v>0</v>
      </c>
      <c r="Q103" s="95">
        <v>0</v>
      </c>
      <c r="R103" s="95">
        <v>0</v>
      </c>
      <c r="S103" s="95">
        <v>0</v>
      </c>
      <c r="T103" s="95">
        <v>0</v>
      </c>
      <c r="U103" s="95">
        <v>0</v>
      </c>
      <c r="V103" s="95">
        <v>0</v>
      </c>
      <c r="W103" s="95">
        <v>0</v>
      </c>
      <c r="X103" s="95">
        <v>0</v>
      </c>
      <c r="Y103" s="95">
        <v>0</v>
      </c>
      <c r="Z103" s="95">
        <v>0</v>
      </c>
      <c r="AA103" s="95">
        <v>0</v>
      </c>
      <c r="AB103" s="95">
        <v>0</v>
      </c>
      <c r="AC103" s="95">
        <v>0</v>
      </c>
      <c r="AD103" s="95">
        <v>0</v>
      </c>
      <c r="AE103" s="97" t="s">
        <v>65</v>
      </c>
      <c r="AF103" s="97">
        <v>2018</v>
      </c>
      <c r="AG103" s="97" t="s">
        <v>65</v>
      </c>
    </row>
    <row r="104" spans="1:33" s="1" customFormat="1" ht="12.75">
      <c r="A104" s="91">
        <v>40</v>
      </c>
      <c r="B104" s="94" t="s">
        <v>268</v>
      </c>
      <c r="C104" s="95">
        <v>3910820.76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6">
        <v>0</v>
      </c>
      <c r="K104" s="95">
        <v>0</v>
      </c>
      <c r="L104" s="95">
        <v>840</v>
      </c>
      <c r="M104" s="95">
        <v>3734798.78</v>
      </c>
      <c r="N104" s="95">
        <v>0</v>
      </c>
      <c r="O104" s="95">
        <v>0</v>
      </c>
      <c r="P104" s="95">
        <v>0</v>
      </c>
      <c r="Q104" s="95">
        <v>0</v>
      </c>
      <c r="R104" s="95">
        <v>0</v>
      </c>
      <c r="S104" s="95">
        <v>0</v>
      </c>
      <c r="T104" s="95">
        <v>0</v>
      </c>
      <c r="U104" s="95">
        <v>0</v>
      </c>
      <c r="V104" s="95">
        <v>0</v>
      </c>
      <c r="W104" s="95">
        <v>0</v>
      </c>
      <c r="X104" s="95">
        <v>0</v>
      </c>
      <c r="Y104" s="95">
        <v>0</v>
      </c>
      <c r="Z104" s="95">
        <v>0</v>
      </c>
      <c r="AA104" s="95">
        <v>0</v>
      </c>
      <c r="AB104" s="95">
        <v>56021.98</v>
      </c>
      <c r="AC104" s="95">
        <v>120000</v>
      </c>
      <c r="AD104" s="95">
        <v>0</v>
      </c>
      <c r="AE104" s="97">
        <v>2021</v>
      </c>
      <c r="AF104" s="97">
        <v>2021</v>
      </c>
      <c r="AG104" s="98">
        <v>2021</v>
      </c>
    </row>
    <row r="105" spans="1:33" s="1" customFormat="1" ht="12.75">
      <c r="A105" s="91">
        <v>41</v>
      </c>
      <c r="B105" s="94" t="s">
        <v>269</v>
      </c>
      <c r="C105" s="95">
        <v>3625924.2399999998</v>
      </c>
      <c r="D105" s="95">
        <v>0</v>
      </c>
      <c r="E105" s="95">
        <v>0</v>
      </c>
      <c r="F105" s="95">
        <v>0</v>
      </c>
      <c r="G105" s="95">
        <v>0</v>
      </c>
      <c r="H105" s="95">
        <v>0</v>
      </c>
      <c r="I105" s="95">
        <v>0</v>
      </c>
      <c r="J105" s="96">
        <v>0</v>
      </c>
      <c r="K105" s="95">
        <v>0</v>
      </c>
      <c r="L105" s="95">
        <v>716</v>
      </c>
      <c r="M105" s="95">
        <v>3454112.55</v>
      </c>
      <c r="N105" s="95">
        <v>0</v>
      </c>
      <c r="O105" s="95">
        <v>0</v>
      </c>
      <c r="P105" s="95">
        <v>0</v>
      </c>
      <c r="Q105" s="95">
        <v>0</v>
      </c>
      <c r="R105" s="95">
        <v>0</v>
      </c>
      <c r="S105" s="95">
        <v>0</v>
      </c>
      <c r="T105" s="95">
        <v>0</v>
      </c>
      <c r="U105" s="95">
        <v>0</v>
      </c>
      <c r="V105" s="95">
        <v>0</v>
      </c>
      <c r="W105" s="95">
        <v>0</v>
      </c>
      <c r="X105" s="95">
        <v>0</v>
      </c>
      <c r="Y105" s="95">
        <v>0</v>
      </c>
      <c r="Z105" s="95">
        <v>0</v>
      </c>
      <c r="AA105" s="95">
        <v>0</v>
      </c>
      <c r="AB105" s="95">
        <v>51811.69</v>
      </c>
      <c r="AC105" s="95">
        <v>120000</v>
      </c>
      <c r="AD105" s="95">
        <v>0</v>
      </c>
      <c r="AE105" s="97">
        <v>2021</v>
      </c>
      <c r="AF105" s="97">
        <v>2021</v>
      </c>
      <c r="AG105" s="98">
        <v>2021</v>
      </c>
    </row>
    <row r="106" spans="1:33" s="1" customFormat="1" ht="12.75">
      <c r="A106" s="91">
        <v>42</v>
      </c>
      <c r="B106" s="94" t="s">
        <v>270</v>
      </c>
      <c r="C106" s="95">
        <v>2457800</v>
      </c>
      <c r="D106" s="95">
        <v>0</v>
      </c>
      <c r="E106" s="95">
        <v>0</v>
      </c>
      <c r="F106" s="95">
        <v>0</v>
      </c>
      <c r="G106" s="95">
        <v>0</v>
      </c>
      <c r="H106" s="95">
        <v>0</v>
      </c>
      <c r="I106" s="95">
        <v>0</v>
      </c>
      <c r="J106" s="96">
        <v>1</v>
      </c>
      <c r="K106" s="95">
        <v>2307800</v>
      </c>
      <c r="L106" s="95">
        <v>0</v>
      </c>
      <c r="M106" s="95">
        <v>0</v>
      </c>
      <c r="N106" s="95">
        <v>0</v>
      </c>
      <c r="O106" s="95">
        <v>0</v>
      </c>
      <c r="P106" s="95">
        <v>0</v>
      </c>
      <c r="Q106" s="95">
        <v>0</v>
      </c>
      <c r="R106" s="95">
        <v>0</v>
      </c>
      <c r="S106" s="95">
        <v>0</v>
      </c>
      <c r="T106" s="95">
        <v>0</v>
      </c>
      <c r="U106" s="95">
        <v>0</v>
      </c>
      <c r="V106" s="95">
        <v>0</v>
      </c>
      <c r="W106" s="95">
        <v>0</v>
      </c>
      <c r="X106" s="95">
        <v>0</v>
      </c>
      <c r="Y106" s="95">
        <v>0</v>
      </c>
      <c r="Z106" s="95">
        <v>0</v>
      </c>
      <c r="AA106" s="95">
        <v>0</v>
      </c>
      <c r="AB106" s="95">
        <v>0</v>
      </c>
      <c r="AC106" s="95">
        <v>150000</v>
      </c>
      <c r="AD106" s="95">
        <v>0</v>
      </c>
      <c r="AE106" s="97">
        <v>2021</v>
      </c>
      <c r="AF106" s="97">
        <v>2021</v>
      </c>
      <c r="AG106" s="98" t="s">
        <v>65</v>
      </c>
    </row>
    <row r="107" spans="1:33" s="1" customFormat="1" ht="12.75">
      <c r="A107" s="91">
        <v>43</v>
      </c>
      <c r="B107" s="94" t="s">
        <v>271</v>
      </c>
      <c r="C107" s="95">
        <v>14746800</v>
      </c>
      <c r="D107" s="95">
        <v>0</v>
      </c>
      <c r="E107" s="95">
        <v>0</v>
      </c>
      <c r="F107" s="95">
        <v>0</v>
      </c>
      <c r="G107" s="95">
        <v>0</v>
      </c>
      <c r="H107" s="95">
        <v>0</v>
      </c>
      <c r="I107" s="95">
        <v>0</v>
      </c>
      <c r="J107" s="96">
        <v>6</v>
      </c>
      <c r="K107" s="95">
        <v>14596800</v>
      </c>
      <c r="L107" s="95">
        <v>0</v>
      </c>
      <c r="M107" s="95">
        <v>0</v>
      </c>
      <c r="N107" s="95">
        <v>0</v>
      </c>
      <c r="O107" s="95">
        <v>0</v>
      </c>
      <c r="P107" s="95">
        <v>0</v>
      </c>
      <c r="Q107" s="95">
        <v>0</v>
      </c>
      <c r="R107" s="95">
        <v>0</v>
      </c>
      <c r="S107" s="95">
        <v>0</v>
      </c>
      <c r="T107" s="95">
        <v>0</v>
      </c>
      <c r="U107" s="95">
        <v>0</v>
      </c>
      <c r="V107" s="95">
        <v>0</v>
      </c>
      <c r="W107" s="95">
        <v>0</v>
      </c>
      <c r="X107" s="95">
        <v>0</v>
      </c>
      <c r="Y107" s="95">
        <v>0</v>
      </c>
      <c r="Z107" s="95">
        <v>0</v>
      </c>
      <c r="AA107" s="95">
        <v>0</v>
      </c>
      <c r="AB107" s="95">
        <v>0</v>
      </c>
      <c r="AC107" s="95">
        <v>150000</v>
      </c>
      <c r="AD107" s="95">
        <v>0</v>
      </c>
      <c r="AE107" s="97">
        <v>2021</v>
      </c>
      <c r="AF107" s="97">
        <v>2021</v>
      </c>
      <c r="AG107" s="98" t="s">
        <v>65</v>
      </c>
    </row>
    <row r="108" spans="1:33" s="62" customFormat="1" ht="12.75">
      <c r="A108" s="180" t="s">
        <v>246</v>
      </c>
      <c r="B108" s="181"/>
      <c r="C108" s="89">
        <f>SUM(C109:C134)</f>
        <v>90625537.659999982</v>
      </c>
      <c r="D108" s="89">
        <f t="shared" ref="D108:S108" si="2">SUM(D109:D134)</f>
        <v>0</v>
      </c>
      <c r="E108" s="89">
        <f t="shared" si="2"/>
        <v>501213.02</v>
      </c>
      <c r="F108" s="89">
        <f t="shared" si="2"/>
        <v>2727709.55</v>
      </c>
      <c r="G108" s="89">
        <f t="shared" si="2"/>
        <v>377747.66</v>
      </c>
      <c r="H108" s="89">
        <f t="shared" si="2"/>
        <v>1074076.8500000001</v>
      </c>
      <c r="I108" s="89">
        <f t="shared" si="2"/>
        <v>0</v>
      </c>
      <c r="J108" s="93">
        <f t="shared" si="2"/>
        <v>5</v>
      </c>
      <c r="K108" s="89">
        <f t="shared" si="2"/>
        <v>10631631.530000001</v>
      </c>
      <c r="L108" s="89">
        <f t="shared" si="2"/>
        <v>13835</v>
      </c>
      <c r="M108" s="89">
        <f t="shared" si="2"/>
        <v>64129525.969999999</v>
      </c>
      <c r="N108" s="89">
        <f t="shared" si="2"/>
        <v>0</v>
      </c>
      <c r="O108" s="89">
        <f t="shared" si="2"/>
        <v>0</v>
      </c>
      <c r="P108" s="89">
        <f t="shared" si="2"/>
        <v>1050</v>
      </c>
      <c r="Q108" s="89">
        <f t="shared" si="2"/>
        <v>5664975.3700000001</v>
      </c>
      <c r="R108" s="89">
        <f t="shared" si="2"/>
        <v>19.07</v>
      </c>
      <c r="S108" s="89">
        <f t="shared" si="2"/>
        <v>671457.14</v>
      </c>
      <c r="T108" s="89">
        <f t="shared" ref="T108:AC108" si="3">SUM(T109:T134)</f>
        <v>0</v>
      </c>
      <c r="U108" s="89">
        <f t="shared" si="3"/>
        <v>0</v>
      </c>
      <c r="V108" s="89">
        <f t="shared" si="3"/>
        <v>0</v>
      </c>
      <c r="W108" s="89">
        <f t="shared" si="3"/>
        <v>0</v>
      </c>
      <c r="X108" s="89">
        <f t="shared" si="3"/>
        <v>0</v>
      </c>
      <c r="Y108" s="89">
        <f t="shared" si="3"/>
        <v>0</v>
      </c>
      <c r="Z108" s="89">
        <f t="shared" si="3"/>
        <v>0</v>
      </c>
      <c r="AA108" s="89">
        <f t="shared" si="3"/>
        <v>0</v>
      </c>
      <c r="AB108" s="89">
        <f>SUM(AB109:AB134)</f>
        <v>1127200.57</v>
      </c>
      <c r="AC108" s="89">
        <f t="shared" si="3"/>
        <v>3600000</v>
      </c>
      <c r="AD108" s="89">
        <f>SUM(AD109:AD134)</f>
        <v>120000</v>
      </c>
      <c r="AE108" s="92" t="s">
        <v>68</v>
      </c>
      <c r="AF108" s="92" t="s">
        <v>68</v>
      </c>
      <c r="AG108" s="92" t="s">
        <v>68</v>
      </c>
    </row>
    <row r="109" spans="1:33" s="1" customFormat="1" ht="12.75">
      <c r="A109" s="91">
        <v>1</v>
      </c>
      <c r="B109" s="94" t="s">
        <v>121</v>
      </c>
      <c r="C109" s="95">
        <v>4487224.8899999997</v>
      </c>
      <c r="D109" s="95">
        <v>0</v>
      </c>
      <c r="E109" s="95">
        <v>0</v>
      </c>
      <c r="F109" s="95">
        <v>0</v>
      </c>
      <c r="G109" s="95">
        <v>0</v>
      </c>
      <c r="H109" s="95">
        <v>0</v>
      </c>
      <c r="I109" s="95">
        <v>0</v>
      </c>
      <c r="J109" s="96">
        <v>0</v>
      </c>
      <c r="K109" s="95">
        <v>0</v>
      </c>
      <c r="L109" s="95">
        <v>930</v>
      </c>
      <c r="M109" s="95">
        <v>4273127.97</v>
      </c>
      <c r="N109" s="95">
        <v>0</v>
      </c>
      <c r="O109" s="95">
        <v>0</v>
      </c>
      <c r="P109" s="95">
        <v>0</v>
      </c>
      <c r="Q109" s="95">
        <v>0</v>
      </c>
      <c r="R109" s="95">
        <v>0</v>
      </c>
      <c r="S109" s="95">
        <v>0</v>
      </c>
      <c r="T109" s="95">
        <v>0</v>
      </c>
      <c r="U109" s="95">
        <v>0</v>
      </c>
      <c r="V109" s="95">
        <v>0</v>
      </c>
      <c r="W109" s="95">
        <v>0</v>
      </c>
      <c r="X109" s="95">
        <v>0</v>
      </c>
      <c r="Y109" s="95">
        <v>0</v>
      </c>
      <c r="Z109" s="95">
        <v>0</v>
      </c>
      <c r="AA109" s="95">
        <v>0</v>
      </c>
      <c r="AB109" s="95">
        <v>64096.92</v>
      </c>
      <c r="AC109" s="95">
        <v>150000</v>
      </c>
      <c r="AD109" s="95">
        <v>0</v>
      </c>
      <c r="AE109" s="97">
        <v>2022</v>
      </c>
      <c r="AF109" s="97">
        <v>2022</v>
      </c>
      <c r="AG109" s="98">
        <v>2022</v>
      </c>
    </row>
    <row r="110" spans="1:33" s="1" customFormat="1" ht="12.75">
      <c r="A110" s="91">
        <v>2</v>
      </c>
      <c r="B110" s="94" t="s">
        <v>122</v>
      </c>
      <c r="C110" s="95">
        <v>3810770.28</v>
      </c>
      <c r="D110" s="95">
        <v>0</v>
      </c>
      <c r="E110" s="95">
        <v>501213.02</v>
      </c>
      <c r="F110" s="95">
        <v>2727709.55</v>
      </c>
      <c r="G110" s="95">
        <v>377747.66</v>
      </c>
      <c r="H110" s="95">
        <v>0</v>
      </c>
      <c r="I110" s="95">
        <v>0</v>
      </c>
      <c r="J110" s="96">
        <v>0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  <c r="P110" s="95">
        <v>0</v>
      </c>
      <c r="Q110" s="95">
        <v>0</v>
      </c>
      <c r="R110" s="95">
        <v>0</v>
      </c>
      <c r="S110" s="95">
        <v>0</v>
      </c>
      <c r="T110" s="95">
        <v>0</v>
      </c>
      <c r="U110" s="95">
        <v>0</v>
      </c>
      <c r="V110" s="95">
        <v>0</v>
      </c>
      <c r="W110" s="95">
        <v>0</v>
      </c>
      <c r="X110" s="95">
        <v>0</v>
      </c>
      <c r="Y110" s="95">
        <v>0</v>
      </c>
      <c r="Z110" s="95">
        <v>0</v>
      </c>
      <c r="AA110" s="95">
        <v>0</v>
      </c>
      <c r="AB110" s="95">
        <v>54100.05</v>
      </c>
      <c r="AC110" s="95">
        <v>150000</v>
      </c>
      <c r="AD110" s="95">
        <v>0</v>
      </c>
      <c r="AE110" s="97">
        <v>2022</v>
      </c>
      <c r="AF110" s="97">
        <v>2022</v>
      </c>
      <c r="AG110" s="98">
        <v>2022</v>
      </c>
    </row>
    <row r="111" spans="1:33" s="1" customFormat="1" ht="12.75">
      <c r="A111" s="91">
        <v>3</v>
      </c>
      <c r="B111" s="94" t="s">
        <v>123</v>
      </c>
      <c r="C111" s="95">
        <v>5394319.6899999995</v>
      </c>
      <c r="D111" s="95">
        <v>0</v>
      </c>
      <c r="E111" s="95">
        <v>0</v>
      </c>
      <c r="F111" s="95">
        <v>0</v>
      </c>
      <c r="G111" s="95">
        <v>0</v>
      </c>
      <c r="H111" s="95">
        <v>0</v>
      </c>
      <c r="I111" s="95">
        <v>0</v>
      </c>
      <c r="J111" s="96">
        <v>0</v>
      </c>
      <c r="K111" s="95">
        <v>0</v>
      </c>
      <c r="L111" s="95">
        <v>1118</v>
      </c>
      <c r="M111" s="95">
        <v>5137260.7799999993</v>
      </c>
      <c r="N111" s="95">
        <v>0</v>
      </c>
      <c r="O111" s="95">
        <v>0</v>
      </c>
      <c r="P111" s="95">
        <v>0</v>
      </c>
      <c r="Q111" s="95">
        <v>0</v>
      </c>
      <c r="R111" s="95">
        <v>0</v>
      </c>
      <c r="S111" s="95">
        <v>0</v>
      </c>
      <c r="T111" s="95">
        <v>0</v>
      </c>
      <c r="U111" s="95">
        <v>0</v>
      </c>
      <c r="V111" s="95">
        <v>0</v>
      </c>
      <c r="W111" s="95">
        <v>0</v>
      </c>
      <c r="X111" s="95">
        <v>0</v>
      </c>
      <c r="Y111" s="95">
        <v>0</v>
      </c>
      <c r="Z111" s="95">
        <v>0</v>
      </c>
      <c r="AA111" s="95">
        <v>0</v>
      </c>
      <c r="AB111" s="95">
        <v>77058.91</v>
      </c>
      <c r="AC111" s="95">
        <v>180000</v>
      </c>
      <c r="AD111" s="95">
        <v>0</v>
      </c>
      <c r="AE111" s="97">
        <v>2022</v>
      </c>
      <c r="AF111" s="97">
        <v>2022</v>
      </c>
      <c r="AG111" s="98">
        <v>2022</v>
      </c>
    </row>
    <row r="112" spans="1:33" s="1" customFormat="1" ht="12.75">
      <c r="A112" s="91">
        <v>4</v>
      </c>
      <c r="B112" s="94" t="s">
        <v>124</v>
      </c>
      <c r="C112" s="95">
        <v>5949950</v>
      </c>
      <c r="D112" s="95">
        <v>0</v>
      </c>
      <c r="E112" s="95">
        <v>0</v>
      </c>
      <c r="F112" s="95">
        <v>0</v>
      </c>
      <c r="G112" s="95">
        <v>0</v>
      </c>
      <c r="H112" s="95">
        <v>0</v>
      </c>
      <c r="I112" s="95">
        <v>0</v>
      </c>
      <c r="J112" s="96">
        <v>0</v>
      </c>
      <c r="K112" s="95">
        <v>0</v>
      </c>
      <c r="L112" s="95">
        <v>0</v>
      </c>
      <c r="M112" s="95">
        <v>0</v>
      </c>
      <c r="N112" s="95">
        <v>0</v>
      </c>
      <c r="O112" s="95">
        <v>0</v>
      </c>
      <c r="P112" s="95">
        <v>1050</v>
      </c>
      <c r="Q112" s="95">
        <v>5664975.3700000001</v>
      </c>
      <c r="R112" s="95">
        <v>0</v>
      </c>
      <c r="S112" s="95">
        <v>0</v>
      </c>
      <c r="T112" s="95">
        <v>0</v>
      </c>
      <c r="U112" s="95">
        <v>0</v>
      </c>
      <c r="V112" s="95">
        <v>0</v>
      </c>
      <c r="W112" s="95">
        <v>0</v>
      </c>
      <c r="X112" s="95">
        <v>0</v>
      </c>
      <c r="Y112" s="95">
        <v>0</v>
      </c>
      <c r="Z112" s="95">
        <v>0</v>
      </c>
      <c r="AA112" s="95">
        <v>0</v>
      </c>
      <c r="AB112" s="95">
        <v>84974.63</v>
      </c>
      <c r="AC112" s="95">
        <v>200000</v>
      </c>
      <c r="AD112" s="95">
        <v>0</v>
      </c>
      <c r="AE112" s="97">
        <v>2022</v>
      </c>
      <c r="AF112" s="97">
        <v>2022</v>
      </c>
      <c r="AG112" s="98">
        <v>2022</v>
      </c>
    </row>
    <row r="113" spans="1:33" s="1" customFormat="1" ht="12.75">
      <c r="A113" s="91">
        <v>5</v>
      </c>
      <c r="B113" s="94" t="s">
        <v>117</v>
      </c>
      <c r="C113" s="95">
        <v>2345314.9499999997</v>
      </c>
      <c r="D113" s="95">
        <v>0</v>
      </c>
      <c r="E113" s="95">
        <v>0</v>
      </c>
      <c r="F113" s="95">
        <v>0</v>
      </c>
      <c r="G113" s="95">
        <v>0</v>
      </c>
      <c r="H113" s="95">
        <v>0</v>
      </c>
      <c r="I113" s="95">
        <v>0</v>
      </c>
      <c r="J113" s="100">
        <v>0</v>
      </c>
      <c r="K113" s="95">
        <v>0</v>
      </c>
      <c r="L113" s="95">
        <v>365</v>
      </c>
      <c r="M113" s="95">
        <v>2074201.92</v>
      </c>
      <c r="N113" s="95">
        <v>0</v>
      </c>
      <c r="O113" s="95">
        <v>0</v>
      </c>
      <c r="P113" s="95">
        <v>0</v>
      </c>
      <c r="Q113" s="95">
        <v>0</v>
      </c>
      <c r="R113" s="95">
        <v>0</v>
      </c>
      <c r="S113" s="95">
        <v>0</v>
      </c>
      <c r="T113" s="95">
        <v>0</v>
      </c>
      <c r="U113" s="95">
        <v>0</v>
      </c>
      <c r="V113" s="95">
        <v>0</v>
      </c>
      <c r="W113" s="95">
        <v>0</v>
      </c>
      <c r="X113" s="95">
        <v>0</v>
      </c>
      <c r="Y113" s="95">
        <v>0</v>
      </c>
      <c r="Z113" s="95">
        <v>0</v>
      </c>
      <c r="AA113" s="95">
        <v>0</v>
      </c>
      <c r="AB113" s="95">
        <v>31113.03</v>
      </c>
      <c r="AC113" s="95">
        <v>120000</v>
      </c>
      <c r="AD113" s="95">
        <v>120000</v>
      </c>
      <c r="AE113" s="97">
        <v>2022</v>
      </c>
      <c r="AF113" s="97">
        <v>2022</v>
      </c>
      <c r="AG113" s="97">
        <v>2022</v>
      </c>
    </row>
    <row r="114" spans="1:33" s="1" customFormat="1" ht="12.75">
      <c r="A114" s="91">
        <v>6</v>
      </c>
      <c r="B114" s="94" t="s">
        <v>126</v>
      </c>
      <c r="C114" s="95">
        <v>8270003.5300000003</v>
      </c>
      <c r="D114" s="95">
        <v>0</v>
      </c>
      <c r="E114" s="95">
        <v>0</v>
      </c>
      <c r="F114" s="95">
        <v>0</v>
      </c>
      <c r="G114" s="95">
        <v>0</v>
      </c>
      <c r="H114" s="95">
        <v>0</v>
      </c>
      <c r="I114" s="95">
        <v>0</v>
      </c>
      <c r="J114" s="96">
        <v>0</v>
      </c>
      <c r="K114" s="95">
        <v>0</v>
      </c>
      <c r="L114" s="95">
        <v>1714</v>
      </c>
      <c r="M114" s="95">
        <v>7970446.8300000001</v>
      </c>
      <c r="N114" s="95">
        <v>0</v>
      </c>
      <c r="O114" s="95">
        <v>0</v>
      </c>
      <c r="P114" s="95">
        <v>0</v>
      </c>
      <c r="Q114" s="95">
        <v>0</v>
      </c>
      <c r="R114" s="95">
        <v>0</v>
      </c>
      <c r="S114" s="95">
        <v>0</v>
      </c>
      <c r="T114" s="95">
        <v>0</v>
      </c>
      <c r="U114" s="95">
        <v>0</v>
      </c>
      <c r="V114" s="95">
        <v>0</v>
      </c>
      <c r="W114" s="95">
        <v>0</v>
      </c>
      <c r="X114" s="95">
        <v>0</v>
      </c>
      <c r="Y114" s="95">
        <v>0</v>
      </c>
      <c r="Z114" s="95">
        <v>0</v>
      </c>
      <c r="AA114" s="95">
        <v>0</v>
      </c>
      <c r="AB114" s="95">
        <v>119556.7</v>
      </c>
      <c r="AC114" s="95">
        <v>180000</v>
      </c>
      <c r="AD114" s="95">
        <v>0</v>
      </c>
      <c r="AE114" s="97">
        <v>2022</v>
      </c>
      <c r="AF114" s="97">
        <v>2022</v>
      </c>
      <c r="AG114" s="98">
        <v>2022</v>
      </c>
    </row>
    <row r="115" spans="1:33" s="1" customFormat="1" ht="12.75">
      <c r="A115" s="91">
        <v>7</v>
      </c>
      <c r="B115" s="94" t="s">
        <v>127</v>
      </c>
      <c r="C115" s="95">
        <v>2894983.73</v>
      </c>
      <c r="D115" s="95">
        <v>0</v>
      </c>
      <c r="E115" s="95">
        <v>0</v>
      </c>
      <c r="F115" s="95">
        <v>0</v>
      </c>
      <c r="G115" s="95">
        <v>0</v>
      </c>
      <c r="H115" s="95">
        <v>0</v>
      </c>
      <c r="I115" s="95">
        <v>0</v>
      </c>
      <c r="J115" s="96">
        <v>0</v>
      </c>
      <c r="K115" s="95">
        <v>0</v>
      </c>
      <c r="L115" s="95">
        <v>600</v>
      </c>
      <c r="M115" s="95">
        <v>2704417.47</v>
      </c>
      <c r="N115" s="95">
        <v>0</v>
      </c>
      <c r="O115" s="95">
        <v>0</v>
      </c>
      <c r="P115" s="95">
        <v>0</v>
      </c>
      <c r="Q115" s="95">
        <v>0</v>
      </c>
      <c r="R115" s="95">
        <v>0</v>
      </c>
      <c r="S115" s="95">
        <v>0</v>
      </c>
      <c r="T115" s="95">
        <v>0</v>
      </c>
      <c r="U115" s="95">
        <v>0</v>
      </c>
      <c r="V115" s="95">
        <v>0</v>
      </c>
      <c r="W115" s="95">
        <v>0</v>
      </c>
      <c r="X115" s="95">
        <v>0</v>
      </c>
      <c r="Y115" s="95">
        <v>0</v>
      </c>
      <c r="Z115" s="95">
        <v>0</v>
      </c>
      <c r="AA115" s="95">
        <v>0</v>
      </c>
      <c r="AB115" s="95">
        <v>40566.26</v>
      </c>
      <c r="AC115" s="95">
        <v>150000</v>
      </c>
      <c r="AD115" s="95">
        <v>0</v>
      </c>
      <c r="AE115" s="97">
        <v>2022</v>
      </c>
      <c r="AF115" s="97">
        <v>2022</v>
      </c>
      <c r="AG115" s="98">
        <v>2022</v>
      </c>
    </row>
    <row r="116" spans="1:33" s="1" customFormat="1" ht="12.75">
      <c r="A116" s="91">
        <v>8</v>
      </c>
      <c r="B116" s="94" t="s">
        <v>253</v>
      </c>
      <c r="C116" s="95">
        <v>1688740.5100000002</v>
      </c>
      <c r="D116" s="95">
        <v>0</v>
      </c>
      <c r="E116" s="95">
        <v>0</v>
      </c>
      <c r="F116" s="95">
        <v>0</v>
      </c>
      <c r="G116" s="95">
        <v>0</v>
      </c>
      <c r="H116" s="95">
        <v>0</v>
      </c>
      <c r="I116" s="95">
        <v>0</v>
      </c>
      <c r="J116" s="96">
        <v>0</v>
      </c>
      <c r="K116" s="95">
        <v>0</v>
      </c>
      <c r="L116" s="95">
        <v>350</v>
      </c>
      <c r="M116" s="95">
        <v>1545557.1500000001</v>
      </c>
      <c r="N116" s="95">
        <v>0</v>
      </c>
      <c r="O116" s="95">
        <v>0</v>
      </c>
      <c r="P116" s="95">
        <v>0</v>
      </c>
      <c r="Q116" s="95">
        <v>0</v>
      </c>
      <c r="R116" s="95">
        <v>0</v>
      </c>
      <c r="S116" s="95">
        <v>0</v>
      </c>
      <c r="T116" s="95">
        <v>0</v>
      </c>
      <c r="U116" s="95">
        <v>0</v>
      </c>
      <c r="V116" s="95">
        <v>0</v>
      </c>
      <c r="W116" s="95">
        <v>0</v>
      </c>
      <c r="X116" s="95">
        <v>0</v>
      </c>
      <c r="Y116" s="95">
        <v>0</v>
      </c>
      <c r="Z116" s="95">
        <v>0</v>
      </c>
      <c r="AA116" s="95">
        <v>0</v>
      </c>
      <c r="AB116" s="95">
        <v>23183.360000000001</v>
      </c>
      <c r="AC116" s="95">
        <v>120000</v>
      </c>
      <c r="AD116" s="95">
        <v>0</v>
      </c>
      <c r="AE116" s="97">
        <v>2022</v>
      </c>
      <c r="AF116" s="97">
        <v>2022</v>
      </c>
      <c r="AG116" s="98">
        <v>2022</v>
      </c>
    </row>
    <row r="117" spans="1:33" s="1" customFormat="1" ht="12.75">
      <c r="A117" s="91">
        <v>9</v>
      </c>
      <c r="B117" s="94" t="s">
        <v>128</v>
      </c>
      <c r="C117" s="95">
        <v>4821497.92</v>
      </c>
      <c r="D117" s="95">
        <v>0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96">
        <v>0</v>
      </c>
      <c r="K117" s="95">
        <v>0</v>
      </c>
      <c r="L117" s="95">
        <v>999</v>
      </c>
      <c r="M117" s="95">
        <v>4602461</v>
      </c>
      <c r="N117" s="95">
        <v>0</v>
      </c>
      <c r="O117" s="95">
        <v>0</v>
      </c>
      <c r="P117" s="95">
        <v>0</v>
      </c>
      <c r="Q117" s="95">
        <v>0</v>
      </c>
      <c r="R117" s="95">
        <v>0</v>
      </c>
      <c r="S117" s="95">
        <v>0</v>
      </c>
      <c r="T117" s="95">
        <v>0</v>
      </c>
      <c r="U117" s="95">
        <v>0</v>
      </c>
      <c r="V117" s="95">
        <v>0</v>
      </c>
      <c r="W117" s="95">
        <v>0</v>
      </c>
      <c r="X117" s="95">
        <v>0</v>
      </c>
      <c r="Y117" s="95">
        <v>0</v>
      </c>
      <c r="Z117" s="95">
        <v>0</v>
      </c>
      <c r="AA117" s="95">
        <v>0</v>
      </c>
      <c r="AB117" s="95">
        <v>69036.92</v>
      </c>
      <c r="AC117" s="95">
        <v>150000</v>
      </c>
      <c r="AD117" s="95">
        <v>0</v>
      </c>
      <c r="AE117" s="97">
        <v>2022</v>
      </c>
      <c r="AF117" s="97">
        <v>2022</v>
      </c>
      <c r="AG117" s="98">
        <v>2022</v>
      </c>
    </row>
    <row r="118" spans="1:33" s="1" customFormat="1" ht="12.75">
      <c r="A118" s="91">
        <v>10</v>
      </c>
      <c r="B118" s="94" t="s">
        <v>129</v>
      </c>
      <c r="C118" s="95">
        <v>527907</v>
      </c>
      <c r="D118" s="95">
        <v>0</v>
      </c>
      <c r="E118" s="95">
        <v>0</v>
      </c>
      <c r="F118" s="95">
        <v>0</v>
      </c>
      <c r="G118" s="95">
        <v>0</v>
      </c>
      <c r="H118" s="95">
        <v>451139.9</v>
      </c>
      <c r="I118" s="95">
        <v>0</v>
      </c>
      <c r="J118" s="96">
        <v>0</v>
      </c>
      <c r="K118" s="95">
        <v>0</v>
      </c>
      <c r="L118" s="95">
        <v>0</v>
      </c>
      <c r="M118" s="95">
        <v>0</v>
      </c>
      <c r="N118" s="95">
        <v>0</v>
      </c>
      <c r="O118" s="95">
        <v>0</v>
      </c>
      <c r="P118" s="95">
        <v>0</v>
      </c>
      <c r="Q118" s="95">
        <v>0</v>
      </c>
      <c r="R118" s="95">
        <v>0</v>
      </c>
      <c r="S118" s="95">
        <v>0</v>
      </c>
      <c r="T118" s="95">
        <v>0</v>
      </c>
      <c r="U118" s="95">
        <v>0</v>
      </c>
      <c r="V118" s="95">
        <v>0</v>
      </c>
      <c r="W118" s="95">
        <v>0</v>
      </c>
      <c r="X118" s="95">
        <v>0</v>
      </c>
      <c r="Y118" s="95">
        <v>0</v>
      </c>
      <c r="Z118" s="95">
        <v>0</v>
      </c>
      <c r="AA118" s="95">
        <v>0</v>
      </c>
      <c r="AB118" s="95">
        <v>6767.1</v>
      </c>
      <c r="AC118" s="95">
        <v>70000</v>
      </c>
      <c r="AD118" s="95">
        <v>0</v>
      </c>
      <c r="AE118" s="97">
        <v>2022</v>
      </c>
      <c r="AF118" s="97">
        <v>2022</v>
      </c>
      <c r="AG118" s="98">
        <v>2022</v>
      </c>
    </row>
    <row r="119" spans="1:33" s="1" customFormat="1" ht="12.75">
      <c r="A119" s="91">
        <v>11</v>
      </c>
      <c r="B119" s="94" t="s">
        <v>130</v>
      </c>
      <c r="C119" s="95">
        <v>702281</v>
      </c>
      <c r="D119" s="95">
        <v>0</v>
      </c>
      <c r="E119" s="95">
        <v>0</v>
      </c>
      <c r="F119" s="95">
        <v>0</v>
      </c>
      <c r="G119" s="95">
        <v>0</v>
      </c>
      <c r="H119" s="95">
        <v>622936.94999999995</v>
      </c>
      <c r="I119" s="95">
        <v>0</v>
      </c>
      <c r="J119" s="96">
        <v>0</v>
      </c>
      <c r="K119" s="95">
        <v>0</v>
      </c>
      <c r="L119" s="95">
        <v>0</v>
      </c>
      <c r="M119" s="95">
        <v>0</v>
      </c>
      <c r="N119" s="95">
        <v>0</v>
      </c>
      <c r="O119" s="95">
        <v>0</v>
      </c>
      <c r="P119" s="95">
        <v>0</v>
      </c>
      <c r="Q119" s="95">
        <v>0</v>
      </c>
      <c r="R119" s="95">
        <v>0</v>
      </c>
      <c r="S119" s="95">
        <v>0</v>
      </c>
      <c r="T119" s="95">
        <v>0</v>
      </c>
      <c r="U119" s="95">
        <v>0</v>
      </c>
      <c r="V119" s="95">
        <v>0</v>
      </c>
      <c r="W119" s="95">
        <v>0</v>
      </c>
      <c r="X119" s="95">
        <v>0</v>
      </c>
      <c r="Y119" s="95">
        <v>0</v>
      </c>
      <c r="Z119" s="95">
        <v>0</v>
      </c>
      <c r="AA119" s="95">
        <v>0</v>
      </c>
      <c r="AB119" s="95">
        <v>9344.0499999999993</v>
      </c>
      <c r="AC119" s="95">
        <v>70000</v>
      </c>
      <c r="AD119" s="95">
        <v>0</v>
      </c>
      <c r="AE119" s="97">
        <v>2022</v>
      </c>
      <c r="AF119" s="97">
        <v>2022</v>
      </c>
      <c r="AG119" s="98">
        <v>2022</v>
      </c>
    </row>
    <row r="120" spans="1:33" s="1" customFormat="1" ht="12.75">
      <c r="A120" s="91">
        <v>12</v>
      </c>
      <c r="B120" s="94" t="s">
        <v>131</v>
      </c>
      <c r="C120" s="95">
        <v>801529</v>
      </c>
      <c r="D120" s="95">
        <v>0</v>
      </c>
      <c r="E120" s="95">
        <v>0</v>
      </c>
      <c r="F120" s="95">
        <v>0</v>
      </c>
      <c r="G120" s="95">
        <v>0</v>
      </c>
      <c r="H120" s="95">
        <v>0</v>
      </c>
      <c r="I120" s="95">
        <v>0</v>
      </c>
      <c r="J120" s="96">
        <v>0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  <c r="P120" s="95">
        <v>0</v>
      </c>
      <c r="Q120" s="95">
        <v>0</v>
      </c>
      <c r="R120" s="95">
        <v>19.07</v>
      </c>
      <c r="S120" s="95">
        <v>671457.14</v>
      </c>
      <c r="T120" s="95">
        <v>0</v>
      </c>
      <c r="U120" s="95">
        <v>0</v>
      </c>
      <c r="V120" s="95">
        <v>0</v>
      </c>
      <c r="W120" s="95">
        <v>0</v>
      </c>
      <c r="X120" s="95">
        <v>0</v>
      </c>
      <c r="Y120" s="95">
        <v>0</v>
      </c>
      <c r="Z120" s="95">
        <v>0</v>
      </c>
      <c r="AA120" s="95">
        <v>0</v>
      </c>
      <c r="AB120" s="95">
        <v>10071.86</v>
      </c>
      <c r="AC120" s="95">
        <v>120000</v>
      </c>
      <c r="AD120" s="95">
        <v>0</v>
      </c>
      <c r="AE120" s="97">
        <v>2022</v>
      </c>
      <c r="AF120" s="97">
        <v>2022</v>
      </c>
      <c r="AG120" s="98">
        <v>2022</v>
      </c>
    </row>
    <row r="121" spans="1:33" s="1" customFormat="1" ht="12.75">
      <c r="A121" s="91">
        <v>13</v>
      </c>
      <c r="B121" s="94" t="s">
        <v>132</v>
      </c>
      <c r="C121" s="95">
        <v>4940772.24</v>
      </c>
      <c r="D121" s="95">
        <v>0</v>
      </c>
      <c r="E121" s="95">
        <v>0</v>
      </c>
      <c r="F121" s="95">
        <v>0</v>
      </c>
      <c r="G121" s="95">
        <v>0</v>
      </c>
      <c r="H121" s="95">
        <v>0</v>
      </c>
      <c r="I121" s="95">
        <v>0</v>
      </c>
      <c r="J121" s="96">
        <v>0</v>
      </c>
      <c r="K121" s="95">
        <v>0</v>
      </c>
      <c r="L121" s="95">
        <v>1024</v>
      </c>
      <c r="M121" s="95">
        <v>4690416</v>
      </c>
      <c r="N121" s="95">
        <v>0</v>
      </c>
      <c r="O121" s="95">
        <v>0</v>
      </c>
      <c r="P121" s="95">
        <v>0</v>
      </c>
      <c r="Q121" s="95">
        <v>0</v>
      </c>
      <c r="R121" s="95">
        <v>0</v>
      </c>
      <c r="S121" s="95">
        <v>0</v>
      </c>
      <c r="T121" s="95">
        <v>0</v>
      </c>
      <c r="U121" s="95">
        <v>0</v>
      </c>
      <c r="V121" s="95">
        <v>0</v>
      </c>
      <c r="W121" s="95">
        <v>0</v>
      </c>
      <c r="X121" s="95">
        <v>0</v>
      </c>
      <c r="Y121" s="95">
        <v>0</v>
      </c>
      <c r="Z121" s="95">
        <v>0</v>
      </c>
      <c r="AA121" s="95">
        <v>0</v>
      </c>
      <c r="AB121" s="95">
        <v>70356.240000000005</v>
      </c>
      <c r="AC121" s="95">
        <v>180000</v>
      </c>
      <c r="AD121" s="95">
        <v>0</v>
      </c>
      <c r="AE121" s="97">
        <v>2022</v>
      </c>
      <c r="AF121" s="97">
        <v>2022</v>
      </c>
      <c r="AG121" s="98">
        <v>2022</v>
      </c>
    </row>
    <row r="122" spans="1:33" s="1" customFormat="1" ht="12.75">
      <c r="A122" s="91">
        <v>14</v>
      </c>
      <c r="B122" s="94" t="s">
        <v>133</v>
      </c>
      <c r="C122" s="95">
        <v>4431631.53</v>
      </c>
      <c r="D122" s="95">
        <v>0</v>
      </c>
      <c r="E122" s="95">
        <v>0</v>
      </c>
      <c r="F122" s="95">
        <v>0</v>
      </c>
      <c r="G122" s="95">
        <v>0</v>
      </c>
      <c r="H122" s="95">
        <v>0</v>
      </c>
      <c r="I122" s="95">
        <v>0</v>
      </c>
      <c r="J122" s="96">
        <v>2</v>
      </c>
      <c r="K122" s="95">
        <v>4331631.53</v>
      </c>
      <c r="L122" s="95">
        <v>0</v>
      </c>
      <c r="M122" s="95">
        <v>0</v>
      </c>
      <c r="N122" s="95">
        <v>0</v>
      </c>
      <c r="O122" s="95">
        <v>0</v>
      </c>
      <c r="P122" s="95">
        <v>0</v>
      </c>
      <c r="Q122" s="95">
        <v>0</v>
      </c>
      <c r="R122" s="95">
        <v>0</v>
      </c>
      <c r="S122" s="95">
        <v>0</v>
      </c>
      <c r="T122" s="95">
        <v>0</v>
      </c>
      <c r="U122" s="95">
        <v>0</v>
      </c>
      <c r="V122" s="95">
        <v>0</v>
      </c>
      <c r="W122" s="95">
        <v>0</v>
      </c>
      <c r="X122" s="95">
        <v>0</v>
      </c>
      <c r="Y122" s="95">
        <v>0</v>
      </c>
      <c r="Z122" s="95">
        <v>0</v>
      </c>
      <c r="AA122" s="95">
        <v>0</v>
      </c>
      <c r="AB122" s="95">
        <v>0</v>
      </c>
      <c r="AC122" s="95">
        <v>100000</v>
      </c>
      <c r="AD122" s="95">
        <v>0</v>
      </c>
      <c r="AE122" s="97">
        <v>2022</v>
      </c>
      <c r="AF122" s="97">
        <v>2022</v>
      </c>
      <c r="AG122" s="98" t="s">
        <v>65</v>
      </c>
    </row>
    <row r="123" spans="1:33" s="1" customFormat="1" ht="12.75">
      <c r="A123" s="91">
        <v>15</v>
      </c>
      <c r="B123" s="94" t="s">
        <v>134</v>
      </c>
      <c r="C123" s="95">
        <v>2939948.7</v>
      </c>
      <c r="D123" s="95">
        <v>0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96">
        <v>0</v>
      </c>
      <c r="K123" s="95">
        <v>0</v>
      </c>
      <c r="L123" s="95">
        <v>600</v>
      </c>
      <c r="M123" s="95">
        <v>2748717.93</v>
      </c>
      <c r="N123" s="95">
        <v>0</v>
      </c>
      <c r="O123" s="95">
        <v>0</v>
      </c>
      <c r="P123" s="95">
        <v>0</v>
      </c>
      <c r="Q123" s="95">
        <v>0</v>
      </c>
      <c r="R123" s="95">
        <v>0</v>
      </c>
      <c r="S123" s="95">
        <v>0</v>
      </c>
      <c r="T123" s="95">
        <v>0</v>
      </c>
      <c r="U123" s="95">
        <v>0</v>
      </c>
      <c r="V123" s="95">
        <v>0</v>
      </c>
      <c r="W123" s="95">
        <v>0</v>
      </c>
      <c r="X123" s="95">
        <v>0</v>
      </c>
      <c r="Y123" s="95">
        <v>0</v>
      </c>
      <c r="Z123" s="95">
        <v>0</v>
      </c>
      <c r="AA123" s="95">
        <v>0</v>
      </c>
      <c r="AB123" s="95">
        <v>41230.769999999997</v>
      </c>
      <c r="AC123" s="95">
        <v>150000</v>
      </c>
      <c r="AD123" s="95">
        <v>0</v>
      </c>
      <c r="AE123" s="97">
        <v>2022</v>
      </c>
      <c r="AF123" s="97">
        <v>2022</v>
      </c>
      <c r="AG123" s="98">
        <v>2022</v>
      </c>
    </row>
    <row r="124" spans="1:33" s="1" customFormat="1" ht="12.75">
      <c r="A124" s="91">
        <v>16</v>
      </c>
      <c r="B124" s="94" t="s">
        <v>135</v>
      </c>
      <c r="C124" s="95">
        <v>3392314.75</v>
      </c>
      <c r="D124" s="95">
        <v>0</v>
      </c>
      <c r="E124" s="95">
        <v>0</v>
      </c>
      <c r="F124" s="95">
        <v>0</v>
      </c>
      <c r="G124" s="95">
        <v>0</v>
      </c>
      <c r="H124" s="95">
        <v>0</v>
      </c>
      <c r="I124" s="95">
        <v>0</v>
      </c>
      <c r="J124" s="96">
        <v>0</v>
      </c>
      <c r="K124" s="95">
        <v>0</v>
      </c>
      <c r="L124" s="95">
        <v>747</v>
      </c>
      <c r="M124" s="95">
        <v>3194398.77</v>
      </c>
      <c r="N124" s="95">
        <v>0</v>
      </c>
      <c r="O124" s="95">
        <v>0</v>
      </c>
      <c r="P124" s="95">
        <v>0</v>
      </c>
      <c r="Q124" s="95">
        <v>0</v>
      </c>
      <c r="R124" s="95">
        <v>0</v>
      </c>
      <c r="S124" s="95">
        <v>0</v>
      </c>
      <c r="T124" s="95">
        <v>0</v>
      </c>
      <c r="U124" s="95">
        <v>0</v>
      </c>
      <c r="V124" s="95">
        <v>0</v>
      </c>
      <c r="W124" s="95">
        <v>0</v>
      </c>
      <c r="X124" s="95">
        <v>0</v>
      </c>
      <c r="Y124" s="95">
        <v>0</v>
      </c>
      <c r="Z124" s="95">
        <v>0</v>
      </c>
      <c r="AA124" s="95">
        <v>0</v>
      </c>
      <c r="AB124" s="95">
        <v>47915.98</v>
      </c>
      <c r="AC124" s="95">
        <v>150000</v>
      </c>
      <c r="AD124" s="95">
        <v>0</v>
      </c>
      <c r="AE124" s="97">
        <v>2022</v>
      </c>
      <c r="AF124" s="97">
        <v>2022</v>
      </c>
      <c r="AG124" s="98">
        <v>2022</v>
      </c>
    </row>
    <row r="125" spans="1:33" s="1" customFormat="1" ht="12.75">
      <c r="A125" s="91">
        <v>17</v>
      </c>
      <c r="B125" s="94" t="s">
        <v>136</v>
      </c>
      <c r="C125" s="95">
        <v>2330461.9000000004</v>
      </c>
      <c r="D125" s="95">
        <v>0</v>
      </c>
      <c r="E125" s="95">
        <v>0</v>
      </c>
      <c r="F125" s="95">
        <v>0</v>
      </c>
      <c r="G125" s="95">
        <v>0</v>
      </c>
      <c r="H125" s="95">
        <v>0</v>
      </c>
      <c r="I125" s="95">
        <v>0</v>
      </c>
      <c r="J125" s="96">
        <v>0</v>
      </c>
      <c r="K125" s="95">
        <v>0</v>
      </c>
      <c r="L125" s="95">
        <v>483</v>
      </c>
      <c r="M125" s="95">
        <v>2177794.9800000004</v>
      </c>
      <c r="N125" s="95">
        <v>0</v>
      </c>
      <c r="O125" s="95">
        <v>0</v>
      </c>
      <c r="P125" s="95">
        <v>0</v>
      </c>
      <c r="Q125" s="95">
        <v>0</v>
      </c>
      <c r="R125" s="95">
        <v>0</v>
      </c>
      <c r="S125" s="95">
        <v>0</v>
      </c>
      <c r="T125" s="95">
        <v>0</v>
      </c>
      <c r="U125" s="95">
        <v>0</v>
      </c>
      <c r="V125" s="95">
        <v>0</v>
      </c>
      <c r="W125" s="95">
        <v>0</v>
      </c>
      <c r="X125" s="95">
        <v>0</v>
      </c>
      <c r="Y125" s="95">
        <v>0</v>
      </c>
      <c r="Z125" s="95">
        <v>0</v>
      </c>
      <c r="AA125" s="95">
        <v>0</v>
      </c>
      <c r="AB125" s="95">
        <v>32666.92</v>
      </c>
      <c r="AC125" s="95">
        <v>120000</v>
      </c>
      <c r="AD125" s="95">
        <v>0</v>
      </c>
      <c r="AE125" s="97">
        <v>2022</v>
      </c>
      <c r="AF125" s="97">
        <v>2022</v>
      </c>
      <c r="AG125" s="98">
        <v>2022</v>
      </c>
    </row>
    <row r="126" spans="1:33" s="1" customFormat="1" ht="12.75">
      <c r="A126" s="91">
        <v>18</v>
      </c>
      <c r="B126" s="94" t="s">
        <v>137</v>
      </c>
      <c r="C126" s="95">
        <v>7737284.3099999996</v>
      </c>
      <c r="D126" s="95">
        <v>0</v>
      </c>
      <c r="E126" s="95">
        <v>0</v>
      </c>
      <c r="F126" s="95">
        <v>0</v>
      </c>
      <c r="G126" s="95">
        <v>0</v>
      </c>
      <c r="H126" s="95">
        <v>0</v>
      </c>
      <c r="I126" s="95">
        <v>0</v>
      </c>
      <c r="J126" s="96">
        <v>0</v>
      </c>
      <c r="K126" s="95">
        <v>0</v>
      </c>
      <c r="L126" s="95">
        <v>1501</v>
      </c>
      <c r="M126" s="95">
        <v>7445600.3099999996</v>
      </c>
      <c r="N126" s="95">
        <v>0</v>
      </c>
      <c r="O126" s="95">
        <v>0</v>
      </c>
      <c r="P126" s="95">
        <v>0</v>
      </c>
      <c r="Q126" s="95">
        <v>0</v>
      </c>
      <c r="R126" s="95">
        <v>0</v>
      </c>
      <c r="S126" s="95">
        <v>0</v>
      </c>
      <c r="T126" s="95">
        <v>0</v>
      </c>
      <c r="U126" s="95">
        <v>0</v>
      </c>
      <c r="V126" s="95">
        <v>0</v>
      </c>
      <c r="W126" s="95">
        <v>0</v>
      </c>
      <c r="X126" s="95">
        <v>0</v>
      </c>
      <c r="Y126" s="95">
        <v>0</v>
      </c>
      <c r="Z126" s="95">
        <v>0</v>
      </c>
      <c r="AA126" s="95">
        <v>0</v>
      </c>
      <c r="AB126" s="95">
        <v>111684</v>
      </c>
      <c r="AC126" s="95">
        <v>180000</v>
      </c>
      <c r="AD126" s="95">
        <v>0</v>
      </c>
      <c r="AE126" s="97">
        <v>2022</v>
      </c>
      <c r="AF126" s="97">
        <v>2022</v>
      </c>
      <c r="AG126" s="98">
        <v>2022</v>
      </c>
    </row>
    <row r="127" spans="1:33" s="1" customFormat="1" ht="12.75">
      <c r="A127" s="91">
        <v>19</v>
      </c>
      <c r="B127" s="94" t="s">
        <v>138</v>
      </c>
      <c r="C127" s="95">
        <v>3223377.74</v>
      </c>
      <c r="D127" s="95">
        <v>0</v>
      </c>
      <c r="E127" s="95">
        <v>0</v>
      </c>
      <c r="F127" s="95">
        <v>0</v>
      </c>
      <c r="G127" s="95">
        <v>0</v>
      </c>
      <c r="H127" s="95">
        <v>0</v>
      </c>
      <c r="I127" s="95">
        <v>0</v>
      </c>
      <c r="J127" s="96">
        <v>0</v>
      </c>
      <c r="K127" s="95">
        <v>0</v>
      </c>
      <c r="L127" s="95">
        <v>600</v>
      </c>
      <c r="M127" s="95">
        <v>3027958.3600000003</v>
      </c>
      <c r="N127" s="95">
        <v>0</v>
      </c>
      <c r="O127" s="95">
        <v>0</v>
      </c>
      <c r="P127" s="95">
        <v>0</v>
      </c>
      <c r="Q127" s="95">
        <v>0</v>
      </c>
      <c r="R127" s="95">
        <v>0</v>
      </c>
      <c r="S127" s="95">
        <v>0</v>
      </c>
      <c r="T127" s="95">
        <v>0</v>
      </c>
      <c r="U127" s="95">
        <v>0</v>
      </c>
      <c r="V127" s="95">
        <v>0</v>
      </c>
      <c r="W127" s="95">
        <v>0</v>
      </c>
      <c r="X127" s="95">
        <v>0</v>
      </c>
      <c r="Y127" s="95">
        <v>0</v>
      </c>
      <c r="Z127" s="95">
        <v>0</v>
      </c>
      <c r="AA127" s="95">
        <v>0</v>
      </c>
      <c r="AB127" s="95">
        <v>45419.38</v>
      </c>
      <c r="AC127" s="95">
        <v>150000</v>
      </c>
      <c r="AD127" s="95">
        <v>0</v>
      </c>
      <c r="AE127" s="97">
        <v>2022</v>
      </c>
      <c r="AF127" s="97">
        <v>2022</v>
      </c>
      <c r="AG127" s="98">
        <v>2022</v>
      </c>
    </row>
    <row r="128" spans="1:33" s="1" customFormat="1" ht="12.75">
      <c r="A128" s="91">
        <v>20</v>
      </c>
      <c r="B128" s="94" t="s">
        <v>139</v>
      </c>
      <c r="C128" s="95">
        <v>1785415</v>
      </c>
      <c r="D128" s="95">
        <v>0</v>
      </c>
      <c r="E128" s="95">
        <v>0</v>
      </c>
      <c r="F128" s="95">
        <v>0</v>
      </c>
      <c r="G128" s="95">
        <v>0</v>
      </c>
      <c r="H128" s="95">
        <v>0</v>
      </c>
      <c r="I128" s="95">
        <v>0</v>
      </c>
      <c r="J128" s="96">
        <v>0</v>
      </c>
      <c r="K128" s="95">
        <v>0</v>
      </c>
      <c r="L128" s="95">
        <v>369</v>
      </c>
      <c r="M128" s="95">
        <v>1640802.96</v>
      </c>
      <c r="N128" s="95">
        <v>0</v>
      </c>
      <c r="O128" s="95">
        <v>0</v>
      </c>
      <c r="P128" s="95">
        <v>0</v>
      </c>
      <c r="Q128" s="95">
        <v>0</v>
      </c>
      <c r="R128" s="95">
        <v>0</v>
      </c>
      <c r="S128" s="95">
        <v>0</v>
      </c>
      <c r="T128" s="95">
        <v>0</v>
      </c>
      <c r="U128" s="95">
        <v>0</v>
      </c>
      <c r="V128" s="95">
        <v>0</v>
      </c>
      <c r="W128" s="95">
        <v>0</v>
      </c>
      <c r="X128" s="95">
        <v>0</v>
      </c>
      <c r="Y128" s="95">
        <v>0</v>
      </c>
      <c r="Z128" s="95">
        <v>0</v>
      </c>
      <c r="AA128" s="95">
        <v>0</v>
      </c>
      <c r="AB128" s="95">
        <v>24612.04</v>
      </c>
      <c r="AC128" s="95">
        <v>120000</v>
      </c>
      <c r="AD128" s="95">
        <v>0</v>
      </c>
      <c r="AE128" s="97">
        <v>2022</v>
      </c>
      <c r="AF128" s="97">
        <v>2022</v>
      </c>
      <c r="AG128" s="98">
        <v>2022</v>
      </c>
    </row>
    <row r="129" spans="1:33" s="1" customFormat="1" ht="12.75">
      <c r="A129" s="91">
        <v>21</v>
      </c>
      <c r="B129" s="94" t="s">
        <v>140</v>
      </c>
      <c r="C129" s="95">
        <v>2534110.7700000005</v>
      </c>
      <c r="D129" s="95">
        <v>0</v>
      </c>
      <c r="E129" s="95">
        <v>0</v>
      </c>
      <c r="F129" s="95">
        <v>0</v>
      </c>
      <c r="G129" s="95">
        <v>0</v>
      </c>
      <c r="H129" s="95">
        <v>0</v>
      </c>
      <c r="I129" s="95">
        <v>0</v>
      </c>
      <c r="J129" s="96">
        <v>0</v>
      </c>
      <c r="K129" s="95">
        <v>0</v>
      </c>
      <c r="L129" s="95">
        <v>525</v>
      </c>
      <c r="M129" s="95">
        <v>2348877.6100000003</v>
      </c>
      <c r="N129" s="95">
        <v>0</v>
      </c>
      <c r="O129" s="95">
        <v>0</v>
      </c>
      <c r="P129" s="95">
        <v>0</v>
      </c>
      <c r="Q129" s="95">
        <v>0</v>
      </c>
      <c r="R129" s="95">
        <v>0</v>
      </c>
      <c r="S129" s="95">
        <v>0</v>
      </c>
      <c r="T129" s="95">
        <v>0</v>
      </c>
      <c r="U129" s="95">
        <v>0</v>
      </c>
      <c r="V129" s="95">
        <v>0</v>
      </c>
      <c r="W129" s="95">
        <v>0</v>
      </c>
      <c r="X129" s="95">
        <v>0</v>
      </c>
      <c r="Y129" s="95">
        <v>0</v>
      </c>
      <c r="Z129" s="95">
        <v>0</v>
      </c>
      <c r="AA129" s="95">
        <v>0</v>
      </c>
      <c r="AB129" s="95">
        <v>35233.160000000003</v>
      </c>
      <c r="AC129" s="95">
        <v>150000</v>
      </c>
      <c r="AD129" s="95">
        <v>0</v>
      </c>
      <c r="AE129" s="97">
        <v>2022</v>
      </c>
      <c r="AF129" s="97">
        <v>2022</v>
      </c>
      <c r="AG129" s="98">
        <v>2022</v>
      </c>
    </row>
    <row r="130" spans="1:33" s="1" customFormat="1" ht="12.75">
      <c r="A130" s="91">
        <v>22</v>
      </c>
      <c r="B130" s="94" t="s">
        <v>141</v>
      </c>
      <c r="C130" s="95">
        <v>2967533.3499999996</v>
      </c>
      <c r="D130" s="95">
        <v>0</v>
      </c>
      <c r="E130" s="95">
        <v>0</v>
      </c>
      <c r="F130" s="95">
        <v>0</v>
      </c>
      <c r="G130" s="95">
        <v>0</v>
      </c>
      <c r="H130" s="95">
        <v>0</v>
      </c>
      <c r="I130" s="95">
        <v>0</v>
      </c>
      <c r="J130" s="96">
        <v>0</v>
      </c>
      <c r="K130" s="95">
        <v>0</v>
      </c>
      <c r="L130" s="95">
        <v>614</v>
      </c>
      <c r="M130" s="95">
        <v>2775894.9299999997</v>
      </c>
      <c r="N130" s="95">
        <v>0</v>
      </c>
      <c r="O130" s="95">
        <v>0</v>
      </c>
      <c r="P130" s="95">
        <v>0</v>
      </c>
      <c r="Q130" s="95">
        <v>0</v>
      </c>
      <c r="R130" s="95">
        <v>0</v>
      </c>
      <c r="S130" s="95">
        <v>0</v>
      </c>
      <c r="T130" s="95">
        <v>0</v>
      </c>
      <c r="U130" s="95">
        <v>0</v>
      </c>
      <c r="V130" s="95">
        <v>0</v>
      </c>
      <c r="W130" s="95">
        <v>0</v>
      </c>
      <c r="X130" s="95">
        <v>0</v>
      </c>
      <c r="Y130" s="95">
        <v>0</v>
      </c>
      <c r="Z130" s="95">
        <v>0</v>
      </c>
      <c r="AA130" s="95">
        <v>0</v>
      </c>
      <c r="AB130" s="95">
        <v>41638.42</v>
      </c>
      <c r="AC130" s="95">
        <v>150000</v>
      </c>
      <c r="AD130" s="95">
        <v>0</v>
      </c>
      <c r="AE130" s="97">
        <v>2022</v>
      </c>
      <c r="AF130" s="97">
        <v>2022</v>
      </c>
      <c r="AG130" s="98">
        <v>2022</v>
      </c>
    </row>
    <row r="131" spans="1:33" s="1" customFormat="1" ht="12.75">
      <c r="A131" s="91">
        <v>23</v>
      </c>
      <c r="B131" s="94" t="s">
        <v>143</v>
      </c>
      <c r="C131" s="95">
        <v>1780239.97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96">
        <v>0</v>
      </c>
      <c r="K131" s="95">
        <v>0</v>
      </c>
      <c r="L131" s="95">
        <v>370</v>
      </c>
      <c r="M131" s="95">
        <v>1635704.4</v>
      </c>
      <c r="N131" s="95">
        <v>0</v>
      </c>
      <c r="O131" s="95">
        <v>0</v>
      </c>
      <c r="P131" s="95">
        <v>0</v>
      </c>
      <c r="Q131" s="95">
        <v>0</v>
      </c>
      <c r="R131" s="95">
        <v>0</v>
      </c>
      <c r="S131" s="95">
        <v>0</v>
      </c>
      <c r="T131" s="95">
        <v>0</v>
      </c>
      <c r="U131" s="95">
        <v>0</v>
      </c>
      <c r="V131" s="95">
        <v>0</v>
      </c>
      <c r="W131" s="95">
        <v>0</v>
      </c>
      <c r="X131" s="95">
        <v>0</v>
      </c>
      <c r="Y131" s="95">
        <v>0</v>
      </c>
      <c r="Z131" s="95">
        <v>0</v>
      </c>
      <c r="AA131" s="95">
        <v>0</v>
      </c>
      <c r="AB131" s="95">
        <v>24535.57</v>
      </c>
      <c r="AC131" s="95">
        <v>120000</v>
      </c>
      <c r="AD131" s="95">
        <v>0</v>
      </c>
      <c r="AE131" s="97">
        <v>2022</v>
      </c>
      <c r="AF131" s="97">
        <v>2022</v>
      </c>
      <c r="AG131" s="98">
        <v>2022</v>
      </c>
    </row>
    <row r="132" spans="1:33" s="1" customFormat="1" ht="12.75">
      <c r="A132" s="91">
        <v>24</v>
      </c>
      <c r="B132" s="94" t="s">
        <v>144</v>
      </c>
      <c r="C132" s="95">
        <v>2557235.63</v>
      </c>
      <c r="D132" s="95">
        <v>0</v>
      </c>
      <c r="E132" s="95">
        <v>0</v>
      </c>
      <c r="F132" s="95">
        <v>0</v>
      </c>
      <c r="G132" s="95">
        <v>0</v>
      </c>
      <c r="H132" s="95">
        <v>0</v>
      </c>
      <c r="I132" s="95">
        <v>0</v>
      </c>
      <c r="J132" s="96">
        <v>0</v>
      </c>
      <c r="K132" s="95">
        <v>0</v>
      </c>
      <c r="L132" s="95">
        <v>530</v>
      </c>
      <c r="M132" s="95">
        <v>2371660.7199999997</v>
      </c>
      <c r="N132" s="95">
        <v>0</v>
      </c>
      <c r="O132" s="95">
        <v>0</v>
      </c>
      <c r="P132" s="95">
        <v>0</v>
      </c>
      <c r="Q132" s="95">
        <v>0</v>
      </c>
      <c r="R132" s="95">
        <v>0</v>
      </c>
      <c r="S132" s="95">
        <v>0</v>
      </c>
      <c r="T132" s="95">
        <v>0</v>
      </c>
      <c r="U132" s="95">
        <v>0</v>
      </c>
      <c r="V132" s="95">
        <v>0</v>
      </c>
      <c r="W132" s="95">
        <v>0</v>
      </c>
      <c r="X132" s="95">
        <v>0</v>
      </c>
      <c r="Y132" s="95">
        <v>0</v>
      </c>
      <c r="Z132" s="95">
        <v>0</v>
      </c>
      <c r="AA132" s="95">
        <v>0</v>
      </c>
      <c r="AB132" s="95">
        <v>35574.910000000003</v>
      </c>
      <c r="AC132" s="95">
        <v>150000</v>
      </c>
      <c r="AD132" s="95">
        <v>0</v>
      </c>
      <c r="AE132" s="97">
        <v>2022</v>
      </c>
      <c r="AF132" s="97">
        <v>2022</v>
      </c>
      <c r="AG132" s="98">
        <v>2022</v>
      </c>
    </row>
    <row r="133" spans="1:33" s="1" customFormat="1" ht="12.75">
      <c r="A133" s="91">
        <v>25</v>
      </c>
      <c r="B133" s="94" t="s">
        <v>145</v>
      </c>
      <c r="C133" s="95">
        <v>1910689.27</v>
      </c>
      <c r="D133" s="95">
        <v>0</v>
      </c>
      <c r="E133" s="95">
        <v>0</v>
      </c>
      <c r="F133" s="95">
        <v>0</v>
      </c>
      <c r="G133" s="95">
        <v>0</v>
      </c>
      <c r="H133" s="95">
        <v>0</v>
      </c>
      <c r="I133" s="95">
        <v>0</v>
      </c>
      <c r="J133" s="96">
        <v>0</v>
      </c>
      <c r="K133" s="95">
        <v>0</v>
      </c>
      <c r="L133" s="95">
        <v>396</v>
      </c>
      <c r="M133" s="95">
        <v>1764225.8800000001</v>
      </c>
      <c r="N133" s="95">
        <v>0</v>
      </c>
      <c r="O133" s="95">
        <v>0</v>
      </c>
      <c r="P133" s="95">
        <v>0</v>
      </c>
      <c r="Q133" s="95">
        <v>0</v>
      </c>
      <c r="R133" s="95">
        <v>0</v>
      </c>
      <c r="S133" s="95">
        <v>0</v>
      </c>
      <c r="T133" s="95">
        <v>0</v>
      </c>
      <c r="U133" s="95">
        <v>0</v>
      </c>
      <c r="V133" s="95">
        <v>0</v>
      </c>
      <c r="W133" s="95">
        <v>0</v>
      </c>
      <c r="X133" s="95">
        <v>0</v>
      </c>
      <c r="Y133" s="95">
        <v>0</v>
      </c>
      <c r="Z133" s="95">
        <v>0</v>
      </c>
      <c r="AA133" s="95">
        <v>0</v>
      </c>
      <c r="AB133" s="95">
        <v>26463.39</v>
      </c>
      <c r="AC133" s="95">
        <v>120000</v>
      </c>
      <c r="AD133" s="95">
        <v>0</v>
      </c>
      <c r="AE133" s="97">
        <v>2022</v>
      </c>
      <c r="AF133" s="97">
        <v>2022</v>
      </c>
      <c r="AG133" s="98">
        <v>2022</v>
      </c>
    </row>
    <row r="134" spans="1:33" s="1" customFormat="1" ht="12.75">
      <c r="A134" s="91">
        <v>26</v>
      </c>
      <c r="B134" s="94" t="s">
        <v>155</v>
      </c>
      <c r="C134" s="95">
        <v>6400000</v>
      </c>
      <c r="D134" s="95">
        <v>0</v>
      </c>
      <c r="E134" s="95">
        <v>0</v>
      </c>
      <c r="F134" s="95">
        <v>0</v>
      </c>
      <c r="G134" s="95">
        <v>0</v>
      </c>
      <c r="H134" s="95">
        <v>0</v>
      </c>
      <c r="I134" s="95">
        <v>0</v>
      </c>
      <c r="J134" s="96">
        <v>3</v>
      </c>
      <c r="K134" s="95">
        <v>6300000</v>
      </c>
      <c r="L134" s="95">
        <v>0</v>
      </c>
      <c r="M134" s="95">
        <v>0</v>
      </c>
      <c r="N134" s="95">
        <v>0</v>
      </c>
      <c r="O134" s="95">
        <v>0</v>
      </c>
      <c r="P134" s="95">
        <v>0</v>
      </c>
      <c r="Q134" s="95">
        <v>0</v>
      </c>
      <c r="R134" s="95">
        <v>0</v>
      </c>
      <c r="S134" s="95">
        <v>0</v>
      </c>
      <c r="T134" s="95">
        <v>0</v>
      </c>
      <c r="U134" s="95">
        <v>0</v>
      </c>
      <c r="V134" s="95">
        <v>0</v>
      </c>
      <c r="W134" s="95">
        <v>0</v>
      </c>
      <c r="X134" s="95">
        <v>0</v>
      </c>
      <c r="Y134" s="95">
        <v>0</v>
      </c>
      <c r="Z134" s="95">
        <v>0</v>
      </c>
      <c r="AA134" s="95">
        <v>0</v>
      </c>
      <c r="AB134" s="95">
        <v>0</v>
      </c>
      <c r="AC134" s="95">
        <v>100000</v>
      </c>
      <c r="AD134" s="95">
        <v>0</v>
      </c>
      <c r="AE134" s="97">
        <v>2022</v>
      </c>
      <c r="AF134" s="97">
        <v>2022</v>
      </c>
      <c r="AG134" s="98" t="s">
        <v>65</v>
      </c>
    </row>
    <row r="135" spans="1:33" s="19" customFormat="1">
      <c r="A135" s="46"/>
      <c r="B135" s="47"/>
      <c r="C135" s="48"/>
      <c r="D135" s="48"/>
      <c r="E135" s="48"/>
      <c r="F135" s="48"/>
      <c r="G135" s="48"/>
      <c r="H135" s="48"/>
      <c r="I135" s="48"/>
      <c r="J135" s="47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9"/>
      <c r="AF135" s="49"/>
      <c r="AG135" s="49"/>
    </row>
    <row r="136" spans="1:33" s="19" customFormat="1" ht="30.75">
      <c r="A136" s="172" t="s">
        <v>149</v>
      </c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</row>
    <row r="137" spans="1:33" s="19" customFormat="1">
      <c r="A137" s="78"/>
      <c r="B137" s="82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</row>
  </sheetData>
  <mergeCells count="41">
    <mergeCell ref="A108:B108"/>
    <mergeCell ref="L14:M15"/>
    <mergeCell ref="X5:AG5"/>
    <mergeCell ref="X6:AG6"/>
    <mergeCell ref="X7:AG7"/>
    <mergeCell ref="A9:AG9"/>
    <mergeCell ref="A10:AG10"/>
    <mergeCell ref="AB14:AB15"/>
    <mergeCell ref="AC14:AC15"/>
    <mergeCell ref="AD14:AD15"/>
    <mergeCell ref="A64:B64"/>
    <mergeCell ref="A136:AG136"/>
    <mergeCell ref="A13:A16"/>
    <mergeCell ref="B13:B16"/>
    <mergeCell ref="C13:C15"/>
    <mergeCell ref="D13:S13"/>
    <mergeCell ref="T13:AD13"/>
    <mergeCell ref="U14:U15"/>
    <mergeCell ref="V14:V15"/>
    <mergeCell ref="W14:W15"/>
    <mergeCell ref="X14:X15"/>
    <mergeCell ref="A18:B18"/>
    <mergeCell ref="N14:O15"/>
    <mergeCell ref="P14:Q15"/>
    <mergeCell ref="AF13:AF16"/>
    <mergeCell ref="AG13:AG16"/>
    <mergeCell ref="D14:I14"/>
    <mergeCell ref="X1:AG1"/>
    <mergeCell ref="X2:AG2"/>
    <mergeCell ref="X3:AG3"/>
    <mergeCell ref="R14:S15"/>
    <mergeCell ref="T14:T15"/>
    <mergeCell ref="K5:T5"/>
    <mergeCell ref="K6:T6"/>
    <mergeCell ref="K7:T7"/>
    <mergeCell ref="A11:AG11"/>
    <mergeCell ref="J14:K15"/>
    <mergeCell ref="AE13:AE16"/>
    <mergeCell ref="Y14:Y15"/>
    <mergeCell ref="Z14:Z15"/>
    <mergeCell ref="AA14:AA15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zoomScale="110" zoomScaleNormal="110" workbookViewId="0">
      <selection activeCell="N127" sqref="N127"/>
    </sheetView>
  </sheetViews>
  <sheetFormatPr defaultRowHeight="15"/>
  <cols>
    <col min="1" max="1" width="3.140625" style="37" customWidth="1"/>
    <col min="2" max="2" width="38.42578125" style="5" customWidth="1"/>
    <col min="3" max="3" width="4.5703125" style="37" customWidth="1"/>
    <col min="4" max="4" width="4.140625" style="37" customWidth="1"/>
    <col min="5" max="5" width="19.28515625" style="37" customWidth="1"/>
    <col min="6" max="6" width="3.140625" style="37" customWidth="1"/>
    <col min="7" max="7" width="3.28515625" style="37" customWidth="1"/>
    <col min="8" max="9" width="9.140625" style="5" customWidth="1"/>
    <col min="10" max="10" width="9" style="5" customWidth="1"/>
    <col min="11" max="11" width="5.85546875" style="5" customWidth="1"/>
    <col min="12" max="12" width="6.85546875" style="5" customWidth="1"/>
    <col min="13" max="13" width="9.28515625" style="5" customWidth="1"/>
    <col min="14" max="14" width="19.42578125" style="5" customWidth="1"/>
    <col min="15" max="15" width="14.28515625" style="5" customWidth="1"/>
    <col min="16" max="16" width="9" style="5" customWidth="1"/>
    <col min="17" max="17" width="10.28515625" style="5" customWidth="1"/>
    <col min="18" max="18" width="9.7109375" style="4" bestFit="1" customWidth="1"/>
    <col min="19" max="20" width="9.28515625" style="4" bestFit="1" customWidth="1"/>
  </cols>
  <sheetData>
    <row r="1" spans="1:20" ht="23.25" customHeight="1">
      <c r="A1" s="35"/>
      <c r="B1" s="21"/>
      <c r="C1" s="35"/>
      <c r="D1" s="35"/>
      <c r="E1" s="36"/>
      <c r="F1" s="35"/>
      <c r="G1" s="35"/>
      <c r="H1" s="21"/>
      <c r="I1" s="21"/>
      <c r="J1" s="202" t="s">
        <v>251</v>
      </c>
      <c r="K1" s="202"/>
      <c r="L1" s="202"/>
      <c r="M1" s="202"/>
      <c r="N1" s="202"/>
      <c r="O1" s="202"/>
      <c r="P1" s="202"/>
      <c r="Q1" s="202"/>
    </row>
    <row r="2" spans="1:20" ht="65.25" customHeight="1">
      <c r="A2" s="35"/>
      <c r="B2" s="21"/>
      <c r="C2" s="35"/>
      <c r="D2" s="35"/>
      <c r="E2" s="36"/>
      <c r="F2" s="35"/>
      <c r="G2" s="35"/>
      <c r="H2" s="21"/>
      <c r="I2" s="21"/>
      <c r="J2" s="21"/>
      <c r="K2" s="186" t="s">
        <v>151</v>
      </c>
      <c r="L2" s="187"/>
      <c r="M2" s="187"/>
      <c r="N2" s="187"/>
      <c r="O2" s="187"/>
      <c r="P2" s="187"/>
      <c r="Q2" s="187"/>
    </row>
    <row r="3" spans="1:20" s="2" customFormat="1" ht="8.25" customHeight="1">
      <c r="A3" s="35"/>
      <c r="B3" s="21"/>
      <c r="C3" s="35"/>
      <c r="D3" s="35"/>
      <c r="E3" s="36"/>
      <c r="F3" s="35"/>
      <c r="G3" s="35"/>
      <c r="H3" s="21"/>
      <c r="I3" s="21"/>
      <c r="J3" s="21"/>
      <c r="K3" s="52"/>
      <c r="L3" s="52"/>
      <c r="M3" s="52"/>
      <c r="N3" s="52"/>
      <c r="O3" s="52"/>
      <c r="P3" s="52"/>
      <c r="Q3" s="52"/>
      <c r="R3" s="4"/>
      <c r="S3" s="4"/>
      <c r="T3" s="4"/>
    </row>
    <row r="4" spans="1:20" s="2" customFormat="1" ht="36" customHeight="1">
      <c r="A4" s="203" t="s">
        <v>150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4"/>
      <c r="S4" s="4"/>
      <c r="T4" s="4"/>
    </row>
    <row r="5" spans="1:20" s="2" customFormat="1" ht="11.25" customHeight="1">
      <c r="A5" s="38"/>
      <c r="B5" s="22"/>
      <c r="C5" s="35"/>
      <c r="D5" s="35"/>
      <c r="E5" s="36"/>
      <c r="F5" s="35"/>
      <c r="G5" s="35"/>
      <c r="H5" s="21"/>
      <c r="I5" s="21"/>
      <c r="J5" s="21"/>
      <c r="K5" s="52"/>
      <c r="L5" s="52"/>
      <c r="M5" s="52"/>
      <c r="N5" s="52"/>
      <c r="O5" s="52"/>
      <c r="P5" s="52"/>
      <c r="Q5" s="52"/>
      <c r="R5" s="4"/>
      <c r="S5" s="4"/>
      <c r="T5" s="4"/>
    </row>
    <row r="6" spans="1:20" ht="45.75" customHeight="1">
      <c r="A6" s="192" t="s">
        <v>2</v>
      </c>
      <c r="B6" s="192" t="s">
        <v>18</v>
      </c>
      <c r="C6" s="192" t="s">
        <v>19</v>
      </c>
      <c r="D6" s="195"/>
      <c r="E6" s="196" t="s">
        <v>20</v>
      </c>
      <c r="F6" s="196" t="s">
        <v>21</v>
      </c>
      <c r="G6" s="196" t="s">
        <v>22</v>
      </c>
      <c r="H6" s="196" t="s">
        <v>23</v>
      </c>
      <c r="I6" s="192" t="s">
        <v>24</v>
      </c>
      <c r="J6" s="193"/>
      <c r="K6" s="207" t="s">
        <v>25</v>
      </c>
      <c r="L6" s="189" t="s">
        <v>26</v>
      </c>
      <c r="M6" s="189" t="s">
        <v>206</v>
      </c>
      <c r="N6" s="189" t="s">
        <v>147</v>
      </c>
      <c r="O6" s="189" t="s">
        <v>4</v>
      </c>
      <c r="P6" s="196" t="s">
        <v>27</v>
      </c>
      <c r="Q6" s="196" t="s">
        <v>28</v>
      </c>
    </row>
    <row r="7" spans="1:20" ht="15" customHeight="1">
      <c r="A7" s="195"/>
      <c r="B7" s="193"/>
      <c r="C7" s="196" t="s">
        <v>29</v>
      </c>
      <c r="D7" s="189" t="s">
        <v>30</v>
      </c>
      <c r="E7" s="195"/>
      <c r="F7" s="195"/>
      <c r="G7" s="195"/>
      <c r="H7" s="193"/>
      <c r="I7" s="196" t="s">
        <v>31</v>
      </c>
      <c r="J7" s="196" t="s">
        <v>32</v>
      </c>
      <c r="K7" s="208"/>
      <c r="L7" s="190"/>
      <c r="M7" s="190"/>
      <c r="N7" s="190"/>
      <c r="O7" s="190"/>
      <c r="P7" s="193"/>
      <c r="Q7" s="193"/>
    </row>
    <row r="8" spans="1:20" ht="144.75" customHeight="1">
      <c r="A8" s="195"/>
      <c r="B8" s="193"/>
      <c r="C8" s="195"/>
      <c r="D8" s="205"/>
      <c r="E8" s="195"/>
      <c r="F8" s="195"/>
      <c r="G8" s="195"/>
      <c r="H8" s="193"/>
      <c r="I8" s="193"/>
      <c r="J8" s="193"/>
      <c r="K8" s="209"/>
      <c r="L8" s="190"/>
      <c r="M8" s="190"/>
      <c r="N8" s="190"/>
      <c r="O8" s="191"/>
      <c r="P8" s="193"/>
      <c r="Q8" s="193"/>
    </row>
    <row r="9" spans="1:20" ht="31.5" customHeight="1">
      <c r="A9" s="197"/>
      <c r="B9" s="194"/>
      <c r="C9" s="197"/>
      <c r="D9" s="206"/>
      <c r="E9" s="195"/>
      <c r="F9" s="197"/>
      <c r="G9" s="197"/>
      <c r="H9" s="6" t="s">
        <v>16</v>
      </c>
      <c r="I9" s="6" t="s">
        <v>16</v>
      </c>
      <c r="J9" s="6" t="s">
        <v>16</v>
      </c>
      <c r="K9" s="6" t="s">
        <v>33</v>
      </c>
      <c r="L9" s="191"/>
      <c r="M9" s="191"/>
      <c r="N9" s="191"/>
      <c r="O9" s="6" t="s">
        <v>14</v>
      </c>
      <c r="P9" s="7" t="s">
        <v>34</v>
      </c>
      <c r="Q9" s="6" t="s">
        <v>34</v>
      </c>
    </row>
    <row r="10" spans="1:20" s="1" customFormat="1" ht="12.75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  <c r="J10" s="40">
        <v>10</v>
      </c>
      <c r="K10" s="41">
        <v>11</v>
      </c>
      <c r="L10" s="40">
        <v>12</v>
      </c>
      <c r="M10" s="40">
        <v>13</v>
      </c>
      <c r="N10" s="40">
        <v>14</v>
      </c>
      <c r="O10" s="40">
        <v>15</v>
      </c>
      <c r="P10" s="40">
        <v>16</v>
      </c>
      <c r="Q10" s="40">
        <v>17</v>
      </c>
      <c r="R10" s="11"/>
      <c r="S10" s="11"/>
      <c r="T10" s="11"/>
    </row>
    <row r="11" spans="1:20" s="51" customFormat="1" ht="18.75" customHeight="1">
      <c r="A11" s="198" t="s">
        <v>242</v>
      </c>
      <c r="B11" s="199"/>
      <c r="C11" s="63" t="s">
        <v>68</v>
      </c>
      <c r="D11" s="63" t="s">
        <v>68</v>
      </c>
      <c r="E11" s="63" t="s">
        <v>68</v>
      </c>
      <c r="F11" s="63" t="s">
        <v>68</v>
      </c>
      <c r="G11" s="63" t="s">
        <v>68</v>
      </c>
      <c r="H11" s="64">
        <f>SUM(H12:H56)</f>
        <v>122338.65999999997</v>
      </c>
      <c r="I11" s="64">
        <f>SUM(I12:I56)</f>
        <v>104282.45000000003</v>
      </c>
      <c r="J11" s="64">
        <f>SUM(J12:J56)</f>
        <v>101660.15000000001</v>
      </c>
      <c r="K11" s="65">
        <f>SUM(K12:K56)</f>
        <v>4539</v>
      </c>
      <c r="L11" s="66" t="s">
        <v>68</v>
      </c>
      <c r="M11" s="66" t="s">
        <v>68</v>
      </c>
      <c r="N11" s="66" t="s">
        <v>68</v>
      </c>
      <c r="O11" s="64">
        <f>SUM(O12:O56)</f>
        <v>112751259.44999994</v>
      </c>
      <c r="P11" s="139">
        <f>O11/H11</f>
        <v>921.63229064303925</v>
      </c>
      <c r="Q11" s="64">
        <f>MAX(Q12:Q56)</f>
        <v>8001.7673725392779</v>
      </c>
      <c r="R11" s="50"/>
      <c r="S11" s="50"/>
      <c r="T11" s="50"/>
    </row>
    <row r="12" spans="1:20" s="51" customFormat="1" ht="12.75">
      <c r="A12" s="137">
        <v>1</v>
      </c>
      <c r="B12" s="103" t="s">
        <v>77</v>
      </c>
      <c r="C12" s="102">
        <v>1974</v>
      </c>
      <c r="D12" s="102"/>
      <c r="E12" s="103" t="s">
        <v>54</v>
      </c>
      <c r="F12" s="102">
        <v>5</v>
      </c>
      <c r="G12" s="102" t="s">
        <v>260</v>
      </c>
      <c r="H12" s="104">
        <v>4987.2</v>
      </c>
      <c r="I12" s="104">
        <v>4580.7</v>
      </c>
      <c r="J12" s="104">
        <v>4580.7</v>
      </c>
      <c r="K12" s="105">
        <v>117</v>
      </c>
      <c r="L12" s="102" t="s">
        <v>55</v>
      </c>
      <c r="M12" s="102" t="s">
        <v>56</v>
      </c>
      <c r="N12" s="106" t="s">
        <v>60</v>
      </c>
      <c r="O12" s="104">
        <v>2649277.08</v>
      </c>
      <c r="P12" s="104">
        <v>531.21532723772862</v>
      </c>
      <c r="Q12" s="138">
        <v>1447.0863703079885</v>
      </c>
      <c r="R12" s="50"/>
      <c r="S12" s="50"/>
      <c r="T12" s="50"/>
    </row>
    <row r="13" spans="1:20" s="51" customFormat="1" ht="12.75">
      <c r="A13" s="137">
        <v>2</v>
      </c>
      <c r="B13" s="103" t="s">
        <v>78</v>
      </c>
      <c r="C13" s="102">
        <v>1975</v>
      </c>
      <c r="D13" s="102"/>
      <c r="E13" s="103" t="s">
        <v>54</v>
      </c>
      <c r="F13" s="102">
        <v>5</v>
      </c>
      <c r="G13" s="102" t="s">
        <v>261</v>
      </c>
      <c r="H13" s="104">
        <v>6679</v>
      </c>
      <c r="I13" s="104">
        <v>6109.3</v>
      </c>
      <c r="J13" s="104">
        <v>6109.3</v>
      </c>
      <c r="K13" s="105">
        <v>285</v>
      </c>
      <c r="L13" s="102" t="s">
        <v>55</v>
      </c>
      <c r="M13" s="102" t="s">
        <v>56</v>
      </c>
      <c r="N13" s="106" t="s">
        <v>202</v>
      </c>
      <c r="O13" s="104">
        <v>2599693.37</v>
      </c>
      <c r="P13" s="104">
        <v>389.23392274292559</v>
      </c>
      <c r="Q13" s="138">
        <v>4002.81</v>
      </c>
      <c r="R13" s="50"/>
      <c r="S13" s="50"/>
      <c r="T13" s="50"/>
    </row>
    <row r="14" spans="1:20" s="51" customFormat="1" ht="12.75">
      <c r="A14" s="137">
        <v>3</v>
      </c>
      <c r="B14" s="103" t="s">
        <v>79</v>
      </c>
      <c r="C14" s="102">
        <v>1954</v>
      </c>
      <c r="D14" s="102"/>
      <c r="E14" s="103" t="s">
        <v>58</v>
      </c>
      <c r="F14" s="102">
        <v>2</v>
      </c>
      <c r="G14" s="102" t="s">
        <v>262</v>
      </c>
      <c r="H14" s="104">
        <v>641.79999999999995</v>
      </c>
      <c r="I14" s="104">
        <v>552.29999999999995</v>
      </c>
      <c r="J14" s="104">
        <v>552.29999999999995</v>
      </c>
      <c r="K14" s="105">
        <v>34</v>
      </c>
      <c r="L14" s="102" t="s">
        <v>55</v>
      </c>
      <c r="M14" s="102" t="s">
        <v>56</v>
      </c>
      <c r="N14" s="106" t="s">
        <v>60</v>
      </c>
      <c r="O14" s="104">
        <v>3188621.1</v>
      </c>
      <c r="P14" s="104">
        <v>4968.2472732938613</v>
      </c>
      <c r="Q14" s="138">
        <v>6083.8578996572141</v>
      </c>
      <c r="R14" s="50"/>
      <c r="S14" s="50"/>
      <c r="T14" s="50"/>
    </row>
    <row r="15" spans="1:20" s="51" customFormat="1" ht="25.5">
      <c r="A15" s="137">
        <v>4</v>
      </c>
      <c r="B15" s="103" t="s">
        <v>80</v>
      </c>
      <c r="C15" s="102">
        <v>1975</v>
      </c>
      <c r="D15" s="102"/>
      <c r="E15" s="103" t="s">
        <v>58</v>
      </c>
      <c r="F15" s="102">
        <v>5</v>
      </c>
      <c r="G15" s="102" t="s">
        <v>263</v>
      </c>
      <c r="H15" s="104">
        <v>3325.2</v>
      </c>
      <c r="I15" s="104">
        <v>3325.2</v>
      </c>
      <c r="J15" s="104">
        <v>3325.2</v>
      </c>
      <c r="K15" s="105">
        <v>111</v>
      </c>
      <c r="L15" s="102" t="s">
        <v>55</v>
      </c>
      <c r="M15" s="102" t="s">
        <v>56</v>
      </c>
      <c r="N15" s="106" t="s">
        <v>63</v>
      </c>
      <c r="O15" s="104">
        <v>5265781.6800000006</v>
      </c>
      <c r="P15" s="104">
        <v>1583.5984843016963</v>
      </c>
      <c r="Q15" s="138">
        <v>2139.0942198965477</v>
      </c>
      <c r="R15" s="50"/>
      <c r="S15" s="50"/>
      <c r="T15" s="50"/>
    </row>
    <row r="16" spans="1:20" s="51" customFormat="1" ht="12.75">
      <c r="A16" s="137">
        <v>5</v>
      </c>
      <c r="B16" s="103" t="s">
        <v>81</v>
      </c>
      <c r="C16" s="102">
        <v>1966</v>
      </c>
      <c r="D16" s="102"/>
      <c r="E16" s="103" t="s">
        <v>58</v>
      </c>
      <c r="F16" s="102">
        <v>4</v>
      </c>
      <c r="G16" s="102" t="s">
        <v>263</v>
      </c>
      <c r="H16" s="104">
        <v>2747.7</v>
      </c>
      <c r="I16" s="104">
        <v>2553.9</v>
      </c>
      <c r="J16" s="104">
        <v>2553.9</v>
      </c>
      <c r="K16" s="105">
        <v>120</v>
      </c>
      <c r="L16" s="102" t="s">
        <v>55</v>
      </c>
      <c r="M16" s="102" t="s">
        <v>56</v>
      </c>
      <c r="N16" s="106" t="s">
        <v>202</v>
      </c>
      <c r="O16" s="104">
        <v>5393074.9299999997</v>
      </c>
      <c r="P16" s="104">
        <v>1962.7597372347782</v>
      </c>
      <c r="Q16" s="138">
        <v>2587.5905513702369</v>
      </c>
      <c r="R16" s="50"/>
      <c r="S16" s="50"/>
      <c r="T16" s="50"/>
    </row>
    <row r="17" spans="1:20" s="51" customFormat="1" ht="25.5">
      <c r="A17" s="137">
        <v>6</v>
      </c>
      <c r="B17" s="103" t="s">
        <v>82</v>
      </c>
      <c r="C17" s="102" t="s">
        <v>146</v>
      </c>
      <c r="D17" s="102"/>
      <c r="E17" s="103" t="s">
        <v>58</v>
      </c>
      <c r="F17" s="102">
        <v>9</v>
      </c>
      <c r="G17" s="102" t="s">
        <v>262</v>
      </c>
      <c r="H17" s="104">
        <v>6434.3</v>
      </c>
      <c r="I17" s="104">
        <v>5754.2</v>
      </c>
      <c r="J17" s="104">
        <v>5754.2</v>
      </c>
      <c r="K17" s="105">
        <v>247</v>
      </c>
      <c r="L17" s="102" t="s">
        <v>55</v>
      </c>
      <c r="M17" s="102" t="s">
        <v>56</v>
      </c>
      <c r="N17" s="106" t="s">
        <v>63</v>
      </c>
      <c r="O17" s="104">
        <v>4873547.67</v>
      </c>
      <c r="P17" s="104">
        <v>757.43245885333283</v>
      </c>
      <c r="Q17" s="138">
        <v>1145.9521626284134</v>
      </c>
      <c r="R17" s="50"/>
      <c r="S17" s="50"/>
      <c r="T17" s="50"/>
    </row>
    <row r="18" spans="1:20" s="51" customFormat="1" ht="12.75">
      <c r="A18" s="137">
        <v>7</v>
      </c>
      <c r="B18" s="103" t="s">
        <v>83</v>
      </c>
      <c r="C18" s="102">
        <v>1949</v>
      </c>
      <c r="D18" s="102"/>
      <c r="E18" s="103" t="s">
        <v>66</v>
      </c>
      <c r="F18" s="102">
        <v>2</v>
      </c>
      <c r="G18" s="102" t="s">
        <v>264</v>
      </c>
      <c r="H18" s="104">
        <v>499.5</v>
      </c>
      <c r="I18" s="104">
        <v>450.4</v>
      </c>
      <c r="J18" s="104">
        <v>450.4</v>
      </c>
      <c r="K18" s="105">
        <v>16</v>
      </c>
      <c r="L18" s="102" t="s">
        <v>55</v>
      </c>
      <c r="M18" s="102" t="s">
        <v>64</v>
      </c>
      <c r="N18" s="106" t="s">
        <v>65</v>
      </c>
      <c r="O18" s="104">
        <v>2215482.85</v>
      </c>
      <c r="P18" s="104">
        <v>4435.4011011011016</v>
      </c>
      <c r="Q18" s="138">
        <v>5782.0165365365365</v>
      </c>
      <c r="R18" s="50"/>
      <c r="S18" s="50"/>
      <c r="T18" s="50"/>
    </row>
    <row r="19" spans="1:20" s="51" customFormat="1" ht="12.75">
      <c r="A19" s="137">
        <v>8</v>
      </c>
      <c r="B19" s="103" t="s">
        <v>84</v>
      </c>
      <c r="C19" s="102">
        <v>1992</v>
      </c>
      <c r="D19" s="102"/>
      <c r="E19" s="103" t="s">
        <v>58</v>
      </c>
      <c r="F19" s="102">
        <v>9</v>
      </c>
      <c r="G19" s="102" t="s">
        <v>262</v>
      </c>
      <c r="H19" s="104">
        <v>6502.8</v>
      </c>
      <c r="I19" s="104">
        <v>5914.7</v>
      </c>
      <c r="J19" s="104">
        <v>5914.7</v>
      </c>
      <c r="K19" s="105">
        <v>287</v>
      </c>
      <c r="L19" s="102" t="s">
        <v>55</v>
      </c>
      <c r="M19" s="102" t="s">
        <v>56</v>
      </c>
      <c r="N19" s="106" t="s">
        <v>202</v>
      </c>
      <c r="O19" s="104">
        <v>4885396.4400000004</v>
      </c>
      <c r="P19" s="104">
        <v>751.27582579811781</v>
      </c>
      <c r="Q19" s="138">
        <v>1133.8807898136188</v>
      </c>
      <c r="R19" s="50"/>
      <c r="S19" s="50"/>
      <c r="T19" s="50"/>
    </row>
    <row r="20" spans="1:20" s="51" customFormat="1" ht="12.75">
      <c r="A20" s="137">
        <v>9</v>
      </c>
      <c r="B20" s="103" t="s">
        <v>85</v>
      </c>
      <c r="C20" s="102">
        <v>1974</v>
      </c>
      <c r="D20" s="102"/>
      <c r="E20" s="103" t="s">
        <v>58</v>
      </c>
      <c r="F20" s="102">
        <v>5</v>
      </c>
      <c r="G20" s="102" t="s">
        <v>260</v>
      </c>
      <c r="H20" s="104">
        <v>5896.3</v>
      </c>
      <c r="I20" s="104">
        <v>4495.2</v>
      </c>
      <c r="J20" s="104">
        <v>4495.2</v>
      </c>
      <c r="K20" s="105">
        <v>192</v>
      </c>
      <c r="L20" s="102" t="s">
        <v>55</v>
      </c>
      <c r="M20" s="102" t="s">
        <v>56</v>
      </c>
      <c r="N20" s="106" t="s">
        <v>59</v>
      </c>
      <c r="O20" s="104">
        <v>7884254.25</v>
      </c>
      <c r="P20" s="104">
        <v>1337.1528331326424</v>
      </c>
      <c r="Q20" s="138">
        <v>1658.9044799280903</v>
      </c>
      <c r="R20" s="50"/>
      <c r="S20" s="50"/>
      <c r="T20" s="50"/>
    </row>
    <row r="21" spans="1:20" s="51" customFormat="1" ht="12.75">
      <c r="A21" s="137">
        <v>10</v>
      </c>
      <c r="B21" s="103" t="s">
        <v>86</v>
      </c>
      <c r="C21" s="102">
        <v>1974</v>
      </c>
      <c r="D21" s="102"/>
      <c r="E21" s="103" t="s">
        <v>58</v>
      </c>
      <c r="F21" s="102">
        <v>5</v>
      </c>
      <c r="G21" s="102" t="s">
        <v>263</v>
      </c>
      <c r="H21" s="104">
        <v>3647.3</v>
      </c>
      <c r="I21" s="104">
        <v>3647.3</v>
      </c>
      <c r="J21" s="104">
        <v>2672.9</v>
      </c>
      <c r="K21" s="105">
        <v>113</v>
      </c>
      <c r="L21" s="102" t="s">
        <v>55</v>
      </c>
      <c r="M21" s="102" t="s">
        <v>56</v>
      </c>
      <c r="N21" s="106" t="s">
        <v>57</v>
      </c>
      <c r="O21" s="104">
        <v>2908813.4299999997</v>
      </c>
      <c r="P21" s="104">
        <v>797.52513640227005</v>
      </c>
      <c r="Q21" s="138">
        <v>1668.667560661311</v>
      </c>
      <c r="R21" s="50"/>
      <c r="S21" s="50"/>
      <c r="T21" s="50"/>
    </row>
    <row r="22" spans="1:20" s="51" customFormat="1" ht="12.75">
      <c r="A22" s="137">
        <v>11</v>
      </c>
      <c r="B22" s="103" t="s">
        <v>87</v>
      </c>
      <c r="C22" s="102">
        <v>1958</v>
      </c>
      <c r="D22" s="102"/>
      <c r="E22" s="103" t="s">
        <v>58</v>
      </c>
      <c r="F22" s="102">
        <v>2</v>
      </c>
      <c r="G22" s="102" t="s">
        <v>265</v>
      </c>
      <c r="H22" s="104">
        <v>592.70000000000005</v>
      </c>
      <c r="I22" s="104">
        <v>548</v>
      </c>
      <c r="J22" s="104">
        <v>548</v>
      </c>
      <c r="K22" s="105">
        <v>26</v>
      </c>
      <c r="L22" s="102" t="s">
        <v>55</v>
      </c>
      <c r="M22" s="102" t="s">
        <v>64</v>
      </c>
      <c r="N22" s="106" t="s">
        <v>65</v>
      </c>
      <c r="O22" s="104">
        <v>2189551</v>
      </c>
      <c r="P22" s="104">
        <v>3694.197739159777</v>
      </c>
      <c r="Q22" s="138">
        <v>5193.4234857432084</v>
      </c>
      <c r="R22" s="50"/>
      <c r="S22" s="50"/>
      <c r="T22" s="50"/>
    </row>
    <row r="23" spans="1:20" s="51" customFormat="1" ht="12.75">
      <c r="A23" s="137">
        <v>12</v>
      </c>
      <c r="B23" s="103" t="s">
        <v>88</v>
      </c>
      <c r="C23" s="102">
        <v>1961</v>
      </c>
      <c r="D23" s="102"/>
      <c r="E23" s="103" t="s">
        <v>58</v>
      </c>
      <c r="F23" s="102">
        <v>2</v>
      </c>
      <c r="G23" s="102" t="s">
        <v>265</v>
      </c>
      <c r="H23" s="104">
        <v>679.5</v>
      </c>
      <c r="I23" s="104">
        <v>630.79999999999995</v>
      </c>
      <c r="J23" s="104">
        <v>630.79999999999995</v>
      </c>
      <c r="K23" s="105">
        <v>43</v>
      </c>
      <c r="L23" s="102" t="s">
        <v>55</v>
      </c>
      <c r="M23" s="102" t="s">
        <v>56</v>
      </c>
      <c r="N23" s="106" t="s">
        <v>59</v>
      </c>
      <c r="O23" s="104">
        <v>2855710.47</v>
      </c>
      <c r="P23" s="104">
        <v>4202.6644150110378</v>
      </c>
      <c r="Q23" s="138">
        <v>5267.4540103016925</v>
      </c>
      <c r="R23" s="50"/>
      <c r="S23" s="50"/>
      <c r="T23" s="50"/>
    </row>
    <row r="24" spans="1:20" s="51" customFormat="1" ht="12.75">
      <c r="A24" s="137">
        <v>13</v>
      </c>
      <c r="B24" s="103" t="s">
        <v>89</v>
      </c>
      <c r="C24" s="102">
        <v>1973</v>
      </c>
      <c r="D24" s="102"/>
      <c r="E24" s="103" t="s">
        <v>58</v>
      </c>
      <c r="F24" s="102">
        <v>5</v>
      </c>
      <c r="G24" s="102" t="s">
        <v>265</v>
      </c>
      <c r="H24" s="104">
        <v>4577.26</v>
      </c>
      <c r="I24" s="104">
        <v>2855</v>
      </c>
      <c r="J24" s="104">
        <v>2787.4</v>
      </c>
      <c r="K24" s="105">
        <v>181</v>
      </c>
      <c r="L24" s="102" t="s">
        <v>55</v>
      </c>
      <c r="M24" s="102" t="s">
        <v>56</v>
      </c>
      <c r="N24" s="106" t="s">
        <v>60</v>
      </c>
      <c r="O24" s="104">
        <v>3945816.73</v>
      </c>
      <c r="P24" s="104">
        <v>862.04776001363257</v>
      </c>
      <c r="Q24" s="138">
        <v>3626.97</v>
      </c>
      <c r="R24" s="50"/>
      <c r="S24" s="50"/>
      <c r="T24" s="50"/>
    </row>
    <row r="25" spans="1:20" s="51" customFormat="1" ht="12.75">
      <c r="A25" s="137">
        <v>14</v>
      </c>
      <c r="B25" s="103" t="s">
        <v>90</v>
      </c>
      <c r="C25" s="102">
        <v>1986</v>
      </c>
      <c r="D25" s="102"/>
      <c r="E25" s="103" t="s">
        <v>54</v>
      </c>
      <c r="F25" s="102">
        <v>5</v>
      </c>
      <c r="G25" s="102" t="s">
        <v>260</v>
      </c>
      <c r="H25" s="104">
        <v>6281</v>
      </c>
      <c r="I25" s="104">
        <v>4728.1000000000004</v>
      </c>
      <c r="J25" s="104">
        <v>4728.1000000000004</v>
      </c>
      <c r="K25" s="105">
        <v>195</v>
      </c>
      <c r="L25" s="102" t="s">
        <v>55</v>
      </c>
      <c r="M25" s="102" t="s">
        <v>56</v>
      </c>
      <c r="N25" s="106" t="s">
        <v>57</v>
      </c>
      <c r="O25" s="104">
        <v>2766905.7600000002</v>
      </c>
      <c r="P25" s="104">
        <v>440.51994268428598</v>
      </c>
      <c r="Q25" s="138">
        <v>1233.3650819933132</v>
      </c>
      <c r="R25" s="50"/>
      <c r="S25" s="50"/>
      <c r="T25" s="50"/>
    </row>
    <row r="26" spans="1:20" s="51" customFormat="1" ht="12.75">
      <c r="A26" s="137">
        <v>15</v>
      </c>
      <c r="B26" s="103" t="s">
        <v>91</v>
      </c>
      <c r="C26" s="102">
        <v>1948</v>
      </c>
      <c r="D26" s="102"/>
      <c r="E26" s="103" t="s">
        <v>66</v>
      </c>
      <c r="F26" s="102">
        <v>2</v>
      </c>
      <c r="G26" s="102" t="s">
        <v>264</v>
      </c>
      <c r="H26" s="104">
        <v>380.35</v>
      </c>
      <c r="I26" s="104">
        <v>328.8</v>
      </c>
      <c r="J26" s="104">
        <v>328.8</v>
      </c>
      <c r="K26" s="105">
        <v>16</v>
      </c>
      <c r="L26" s="102" t="s">
        <v>55</v>
      </c>
      <c r="M26" s="102" t="s">
        <v>56</v>
      </c>
      <c r="N26" s="106" t="s">
        <v>60</v>
      </c>
      <c r="O26" s="104">
        <v>1828369.47</v>
      </c>
      <c r="P26" s="104">
        <v>4807.0710398317333</v>
      </c>
      <c r="Q26" s="138">
        <v>5851.5404232943338</v>
      </c>
      <c r="R26" s="50"/>
      <c r="S26" s="50"/>
      <c r="T26" s="50"/>
    </row>
    <row r="27" spans="1:20" s="51" customFormat="1" ht="25.5">
      <c r="A27" s="137">
        <v>16</v>
      </c>
      <c r="B27" s="103" t="s">
        <v>92</v>
      </c>
      <c r="C27" s="102">
        <v>1972</v>
      </c>
      <c r="D27" s="102"/>
      <c r="E27" s="103" t="s">
        <v>58</v>
      </c>
      <c r="F27" s="102">
        <v>5</v>
      </c>
      <c r="G27" s="102" t="s">
        <v>261</v>
      </c>
      <c r="H27" s="104">
        <v>6552.34</v>
      </c>
      <c r="I27" s="104">
        <v>6023.94</v>
      </c>
      <c r="J27" s="104">
        <v>6023.94</v>
      </c>
      <c r="K27" s="105">
        <v>307</v>
      </c>
      <c r="L27" s="102" t="s">
        <v>55</v>
      </c>
      <c r="M27" s="102" t="s">
        <v>56</v>
      </c>
      <c r="N27" s="106" t="s">
        <v>247</v>
      </c>
      <c r="O27" s="104">
        <v>9316893.9800000004</v>
      </c>
      <c r="P27" s="104">
        <v>1421.9185787062331</v>
      </c>
      <c r="Q27" s="138">
        <v>2000.2789537783447</v>
      </c>
      <c r="R27" s="50"/>
      <c r="S27" s="50"/>
      <c r="T27" s="50"/>
    </row>
    <row r="28" spans="1:20" s="51" customFormat="1" ht="12.75">
      <c r="A28" s="137">
        <v>17</v>
      </c>
      <c r="B28" s="103" t="s">
        <v>182</v>
      </c>
      <c r="C28" s="102">
        <v>1958</v>
      </c>
      <c r="D28" s="102"/>
      <c r="E28" s="103" t="s">
        <v>58</v>
      </c>
      <c r="F28" s="102">
        <v>2</v>
      </c>
      <c r="G28" s="102" t="s">
        <v>265</v>
      </c>
      <c r="H28" s="104">
        <v>731.63</v>
      </c>
      <c r="I28" s="104">
        <v>675.13</v>
      </c>
      <c r="J28" s="104">
        <v>675.13</v>
      </c>
      <c r="K28" s="105">
        <v>27</v>
      </c>
      <c r="L28" s="102" t="s">
        <v>55</v>
      </c>
      <c r="M28" s="102" t="s">
        <v>64</v>
      </c>
      <c r="N28" s="106" t="s">
        <v>65</v>
      </c>
      <c r="O28" s="104">
        <v>1472380.11</v>
      </c>
      <c r="P28" s="104">
        <v>2012.4654675177346</v>
      </c>
      <c r="Q28" s="138">
        <v>4622.41</v>
      </c>
      <c r="R28" s="50"/>
      <c r="S28" s="50"/>
      <c r="T28" s="50"/>
    </row>
    <row r="29" spans="1:20" s="51" customFormat="1" ht="12.75">
      <c r="A29" s="137">
        <v>18</v>
      </c>
      <c r="B29" s="103" t="s">
        <v>183</v>
      </c>
      <c r="C29" s="102">
        <v>1963</v>
      </c>
      <c r="D29" s="102"/>
      <c r="E29" s="103" t="s">
        <v>58</v>
      </c>
      <c r="F29" s="102">
        <v>3</v>
      </c>
      <c r="G29" s="102" t="s">
        <v>265</v>
      </c>
      <c r="H29" s="104">
        <v>518.79999999999995</v>
      </c>
      <c r="I29" s="104">
        <v>518.73</v>
      </c>
      <c r="J29" s="104">
        <v>518.73</v>
      </c>
      <c r="K29" s="105">
        <v>28</v>
      </c>
      <c r="L29" s="102" t="s">
        <v>55</v>
      </c>
      <c r="M29" s="102" t="s">
        <v>64</v>
      </c>
      <c r="N29" s="106" t="s">
        <v>65</v>
      </c>
      <c r="O29" s="104">
        <v>1557950.91</v>
      </c>
      <c r="P29" s="104">
        <v>3002.9894178874329</v>
      </c>
      <c r="Q29" s="138">
        <v>4151.9828450269852</v>
      </c>
      <c r="R29" s="50"/>
      <c r="S29" s="50"/>
      <c r="T29" s="50"/>
    </row>
    <row r="30" spans="1:20" s="51" customFormat="1" ht="12.75">
      <c r="A30" s="137">
        <v>19</v>
      </c>
      <c r="B30" s="103" t="s">
        <v>185</v>
      </c>
      <c r="C30" s="102">
        <v>1989</v>
      </c>
      <c r="D30" s="102"/>
      <c r="E30" s="103" t="s">
        <v>58</v>
      </c>
      <c r="F30" s="102">
        <v>9</v>
      </c>
      <c r="G30" s="102" t="s">
        <v>265</v>
      </c>
      <c r="H30" s="104">
        <v>4913</v>
      </c>
      <c r="I30" s="104">
        <v>3935.8</v>
      </c>
      <c r="J30" s="104">
        <v>3935.8</v>
      </c>
      <c r="K30" s="105">
        <v>173</v>
      </c>
      <c r="L30" s="102" t="s">
        <v>55</v>
      </c>
      <c r="M30" s="102" t="s">
        <v>56</v>
      </c>
      <c r="N30" s="106" t="s">
        <v>59</v>
      </c>
      <c r="O30" s="104">
        <v>2712861.94</v>
      </c>
      <c r="P30" s="104">
        <v>552.18032566659883</v>
      </c>
      <c r="Q30" s="138">
        <v>1000.5292082230816</v>
      </c>
      <c r="R30" s="50"/>
      <c r="S30" s="50"/>
      <c r="T30" s="50"/>
    </row>
    <row r="31" spans="1:20" s="51" customFormat="1" ht="12.75">
      <c r="A31" s="137">
        <v>20</v>
      </c>
      <c r="B31" s="103" t="s">
        <v>186</v>
      </c>
      <c r="C31" s="102">
        <v>1964</v>
      </c>
      <c r="D31" s="102"/>
      <c r="E31" s="103" t="s">
        <v>58</v>
      </c>
      <c r="F31" s="102">
        <v>2</v>
      </c>
      <c r="G31" s="102" t="s">
        <v>265</v>
      </c>
      <c r="H31" s="104">
        <v>384.9</v>
      </c>
      <c r="I31" s="104">
        <v>384.9</v>
      </c>
      <c r="J31" s="104">
        <v>384.9</v>
      </c>
      <c r="K31" s="105">
        <v>27</v>
      </c>
      <c r="L31" s="102" t="s">
        <v>55</v>
      </c>
      <c r="M31" s="102" t="s">
        <v>56</v>
      </c>
      <c r="N31" s="106" t="s">
        <v>57</v>
      </c>
      <c r="O31" s="104">
        <v>211626.35</v>
      </c>
      <c r="P31" s="104">
        <v>549.82164198493115</v>
      </c>
      <c r="Q31" s="138">
        <v>1673.2996024941544</v>
      </c>
      <c r="R31" s="50"/>
      <c r="S31" s="50"/>
      <c r="T31" s="50"/>
    </row>
    <row r="32" spans="1:20" s="51" customFormat="1" ht="25.5">
      <c r="A32" s="137">
        <v>21</v>
      </c>
      <c r="B32" s="103" t="s">
        <v>187</v>
      </c>
      <c r="C32" s="102">
        <v>1971</v>
      </c>
      <c r="D32" s="102"/>
      <c r="E32" s="103" t="s">
        <v>58</v>
      </c>
      <c r="F32" s="102">
        <v>5</v>
      </c>
      <c r="G32" s="102" t="s">
        <v>260</v>
      </c>
      <c r="H32" s="104">
        <v>5698.2</v>
      </c>
      <c r="I32" s="104">
        <v>5283.5</v>
      </c>
      <c r="J32" s="104">
        <v>4475.3999999999996</v>
      </c>
      <c r="K32" s="105">
        <v>198</v>
      </c>
      <c r="L32" s="102" t="s">
        <v>55</v>
      </c>
      <c r="M32" s="102" t="s">
        <v>56</v>
      </c>
      <c r="N32" s="106" t="s">
        <v>247</v>
      </c>
      <c r="O32" s="104">
        <v>2148296.4200000004</v>
      </c>
      <c r="P32" s="104">
        <v>377.01316556105445</v>
      </c>
      <c r="Q32" s="138">
        <v>1129.3822926538207</v>
      </c>
      <c r="R32" s="50"/>
      <c r="S32" s="50"/>
      <c r="T32" s="50"/>
    </row>
    <row r="33" spans="1:20" s="51" customFormat="1" ht="12.75">
      <c r="A33" s="137">
        <v>22</v>
      </c>
      <c r="B33" s="103" t="s">
        <v>188</v>
      </c>
      <c r="C33" s="102">
        <v>1991</v>
      </c>
      <c r="D33" s="102"/>
      <c r="E33" s="103" t="s">
        <v>203</v>
      </c>
      <c r="F33" s="102">
        <v>9</v>
      </c>
      <c r="G33" s="102" t="s">
        <v>265</v>
      </c>
      <c r="H33" s="104">
        <v>4196.7</v>
      </c>
      <c r="I33" s="104">
        <v>3776.7</v>
      </c>
      <c r="J33" s="104">
        <v>3776.7</v>
      </c>
      <c r="K33" s="105">
        <v>175</v>
      </c>
      <c r="L33" s="102" t="s">
        <v>55</v>
      </c>
      <c r="M33" s="102" t="s">
        <v>56</v>
      </c>
      <c r="N33" s="106" t="s">
        <v>60</v>
      </c>
      <c r="O33" s="104">
        <v>2712861.94</v>
      </c>
      <c r="P33" s="104">
        <v>646.42741677985089</v>
      </c>
      <c r="Q33" s="138">
        <v>1171.3012605142137</v>
      </c>
      <c r="R33" s="50"/>
      <c r="S33" s="50"/>
      <c r="T33" s="50"/>
    </row>
    <row r="34" spans="1:20" s="51" customFormat="1" ht="12.75">
      <c r="A34" s="137">
        <v>23</v>
      </c>
      <c r="B34" s="103" t="s">
        <v>189</v>
      </c>
      <c r="C34" s="102">
        <v>1963</v>
      </c>
      <c r="D34" s="102"/>
      <c r="E34" s="103" t="s">
        <v>58</v>
      </c>
      <c r="F34" s="102">
        <v>4</v>
      </c>
      <c r="G34" s="102" t="s">
        <v>263</v>
      </c>
      <c r="H34" s="104">
        <v>2775</v>
      </c>
      <c r="I34" s="104">
        <v>2580</v>
      </c>
      <c r="J34" s="104">
        <v>2580</v>
      </c>
      <c r="K34" s="105">
        <v>110</v>
      </c>
      <c r="L34" s="102" t="s">
        <v>55</v>
      </c>
      <c r="M34" s="102" t="s">
        <v>56</v>
      </c>
      <c r="N34" s="106" t="s">
        <v>202</v>
      </c>
      <c r="O34" s="104">
        <v>2237682.5499999998</v>
      </c>
      <c r="P34" s="104">
        <v>806.37209009009007</v>
      </c>
      <c r="Q34" s="138">
        <v>3626.97</v>
      </c>
      <c r="R34" s="50"/>
      <c r="S34" s="50"/>
      <c r="T34" s="50"/>
    </row>
    <row r="35" spans="1:20" s="51" customFormat="1" ht="25.5">
      <c r="A35" s="137">
        <v>24</v>
      </c>
      <c r="B35" s="103" t="s">
        <v>190</v>
      </c>
      <c r="C35" s="102">
        <v>1959</v>
      </c>
      <c r="D35" s="102"/>
      <c r="E35" s="103" t="s">
        <v>58</v>
      </c>
      <c r="F35" s="102">
        <v>2</v>
      </c>
      <c r="G35" s="102" t="s">
        <v>265</v>
      </c>
      <c r="H35" s="104">
        <v>598.02</v>
      </c>
      <c r="I35" s="104">
        <v>552.79999999999995</v>
      </c>
      <c r="J35" s="104">
        <v>552.79999999999995</v>
      </c>
      <c r="K35" s="105">
        <v>28</v>
      </c>
      <c r="L35" s="102" t="s">
        <v>55</v>
      </c>
      <c r="M35" s="102" t="s">
        <v>56</v>
      </c>
      <c r="N35" s="106" t="s">
        <v>247</v>
      </c>
      <c r="O35" s="104">
        <v>2418873.6</v>
      </c>
      <c r="P35" s="104">
        <v>4044.8038527139565</v>
      </c>
      <c r="Q35" s="138">
        <v>5381.5137971974173</v>
      </c>
      <c r="R35" s="50"/>
      <c r="S35" s="50"/>
      <c r="T35" s="50"/>
    </row>
    <row r="36" spans="1:20" s="51" customFormat="1" ht="12.75">
      <c r="A36" s="137">
        <v>25</v>
      </c>
      <c r="B36" s="103" t="s">
        <v>193</v>
      </c>
      <c r="C36" s="102">
        <v>1989</v>
      </c>
      <c r="D36" s="102"/>
      <c r="E36" s="103" t="s">
        <v>58</v>
      </c>
      <c r="F36" s="102">
        <v>9</v>
      </c>
      <c r="G36" s="102" t="s">
        <v>264</v>
      </c>
      <c r="H36" s="104">
        <v>3493.71</v>
      </c>
      <c r="I36" s="104">
        <v>3277.11</v>
      </c>
      <c r="J36" s="104">
        <v>3277.11</v>
      </c>
      <c r="K36" s="105">
        <v>159</v>
      </c>
      <c r="L36" s="102" t="s">
        <v>55</v>
      </c>
      <c r="M36" s="102" t="s">
        <v>56</v>
      </c>
      <c r="N36" s="106" t="s">
        <v>213</v>
      </c>
      <c r="O36" s="104">
        <v>1640571.49</v>
      </c>
      <c r="P36" s="104">
        <v>469.57861127569259</v>
      </c>
      <c r="Q36" s="138">
        <v>703.4928485764417</v>
      </c>
      <c r="R36" s="50"/>
      <c r="S36" s="50"/>
      <c r="T36" s="50"/>
    </row>
    <row r="37" spans="1:20" s="51" customFormat="1" ht="25.5">
      <c r="A37" s="137">
        <v>26</v>
      </c>
      <c r="B37" s="103" t="s">
        <v>194</v>
      </c>
      <c r="C37" s="102">
        <v>1992</v>
      </c>
      <c r="D37" s="102"/>
      <c r="E37" s="103" t="s">
        <v>58</v>
      </c>
      <c r="F37" s="102">
        <v>9</v>
      </c>
      <c r="G37" s="102" t="s">
        <v>264</v>
      </c>
      <c r="H37" s="104">
        <v>2755.2</v>
      </c>
      <c r="I37" s="104">
        <v>2755.2</v>
      </c>
      <c r="J37" s="104">
        <v>2755.2</v>
      </c>
      <c r="K37" s="105">
        <v>117</v>
      </c>
      <c r="L37" s="102" t="s">
        <v>55</v>
      </c>
      <c r="M37" s="102" t="s">
        <v>56</v>
      </c>
      <c r="N37" s="106" t="s">
        <v>204</v>
      </c>
      <c r="O37" s="104">
        <v>1784450.96</v>
      </c>
      <c r="P37" s="104">
        <v>647.66657955865276</v>
      </c>
      <c r="Q37" s="138">
        <v>892.05865272938445</v>
      </c>
      <c r="R37" s="50"/>
      <c r="S37" s="50"/>
      <c r="T37" s="50"/>
    </row>
    <row r="38" spans="1:20" s="51" customFormat="1" ht="25.5">
      <c r="A38" s="137">
        <v>27</v>
      </c>
      <c r="B38" s="103" t="s">
        <v>195</v>
      </c>
      <c r="C38" s="102">
        <v>1992</v>
      </c>
      <c r="D38" s="102"/>
      <c r="E38" s="103" t="s">
        <v>54</v>
      </c>
      <c r="F38" s="102">
        <v>9</v>
      </c>
      <c r="G38" s="102" t="s">
        <v>263</v>
      </c>
      <c r="H38" s="104">
        <v>8435</v>
      </c>
      <c r="I38" s="104">
        <v>4621</v>
      </c>
      <c r="J38" s="104">
        <v>4597</v>
      </c>
      <c r="K38" s="105">
        <v>317</v>
      </c>
      <c r="L38" s="102" t="s">
        <v>55</v>
      </c>
      <c r="M38" s="102" t="s">
        <v>56</v>
      </c>
      <c r="N38" s="106" t="s">
        <v>205</v>
      </c>
      <c r="O38" s="104">
        <v>6364982.3099999996</v>
      </c>
      <c r="P38" s="104">
        <v>754.59185655008889</v>
      </c>
      <c r="Q38" s="138">
        <v>1165.5245998814464</v>
      </c>
      <c r="R38" s="50"/>
      <c r="S38" s="50"/>
      <c r="T38" s="50"/>
    </row>
    <row r="39" spans="1:20" s="51" customFormat="1" ht="12.75">
      <c r="A39" s="137">
        <v>28</v>
      </c>
      <c r="B39" s="103" t="s">
        <v>196</v>
      </c>
      <c r="C39" s="102">
        <v>1968</v>
      </c>
      <c r="D39" s="102"/>
      <c r="E39" s="103" t="s">
        <v>58</v>
      </c>
      <c r="F39" s="102">
        <v>5</v>
      </c>
      <c r="G39" s="102" t="s">
        <v>263</v>
      </c>
      <c r="H39" s="104">
        <v>3582.37</v>
      </c>
      <c r="I39" s="104">
        <v>3313</v>
      </c>
      <c r="J39" s="104">
        <v>3252.7</v>
      </c>
      <c r="K39" s="105">
        <v>144</v>
      </c>
      <c r="L39" s="102" t="s">
        <v>55</v>
      </c>
      <c r="M39" s="102" t="s">
        <v>56</v>
      </c>
      <c r="N39" s="106" t="s">
        <v>61</v>
      </c>
      <c r="O39" s="104">
        <v>2331324.81</v>
      </c>
      <c r="P39" s="104">
        <v>650.777225691372</v>
      </c>
      <c r="Q39" s="138">
        <v>3626.97</v>
      </c>
      <c r="R39" s="50"/>
      <c r="S39" s="50"/>
      <c r="T39" s="50"/>
    </row>
    <row r="40" spans="1:20" s="51" customFormat="1" ht="12.75">
      <c r="A40" s="137">
        <v>29</v>
      </c>
      <c r="B40" s="103" t="s">
        <v>197</v>
      </c>
      <c r="C40" s="102">
        <v>1958</v>
      </c>
      <c r="D40" s="102"/>
      <c r="E40" s="103" t="s">
        <v>58</v>
      </c>
      <c r="F40" s="102">
        <v>4</v>
      </c>
      <c r="G40" s="102" t="s">
        <v>263</v>
      </c>
      <c r="H40" s="104">
        <v>5856.4</v>
      </c>
      <c r="I40" s="104">
        <v>3235.1</v>
      </c>
      <c r="J40" s="104">
        <v>2625</v>
      </c>
      <c r="K40" s="105">
        <v>86</v>
      </c>
      <c r="L40" s="102" t="s">
        <v>55</v>
      </c>
      <c r="M40" s="102" t="s">
        <v>56</v>
      </c>
      <c r="N40" s="106" t="s">
        <v>248</v>
      </c>
      <c r="O40" s="104">
        <v>131828.92000000001</v>
      </c>
      <c r="P40" s="104">
        <v>22.510231541561371</v>
      </c>
      <c r="Q40" s="138">
        <v>22.510231541561371</v>
      </c>
      <c r="R40" s="50"/>
      <c r="S40" s="50"/>
      <c r="T40" s="50"/>
    </row>
    <row r="41" spans="1:20" s="51" customFormat="1" ht="12.75">
      <c r="A41" s="137">
        <v>30</v>
      </c>
      <c r="B41" s="103" t="s">
        <v>198</v>
      </c>
      <c r="C41" s="102">
        <v>1968</v>
      </c>
      <c r="D41" s="102"/>
      <c r="E41" s="103" t="s">
        <v>58</v>
      </c>
      <c r="F41" s="102">
        <v>2</v>
      </c>
      <c r="G41" s="102" t="s">
        <v>265</v>
      </c>
      <c r="H41" s="104">
        <v>610.4</v>
      </c>
      <c r="I41" s="104">
        <v>567</v>
      </c>
      <c r="J41" s="104">
        <v>489.2</v>
      </c>
      <c r="K41" s="105">
        <v>29</v>
      </c>
      <c r="L41" s="102" t="s">
        <v>55</v>
      </c>
      <c r="M41" s="102" t="s">
        <v>56</v>
      </c>
      <c r="N41" s="106" t="s">
        <v>248</v>
      </c>
      <c r="O41" s="104">
        <v>2376594.88</v>
      </c>
      <c r="P41" s="104">
        <v>3893.5040629095674</v>
      </c>
      <c r="Q41" s="138">
        <v>5106.796035386632</v>
      </c>
      <c r="R41" s="50"/>
      <c r="S41" s="50"/>
      <c r="T41" s="50"/>
    </row>
    <row r="42" spans="1:20" s="51" customFormat="1" ht="12.75">
      <c r="A42" s="137">
        <v>31</v>
      </c>
      <c r="B42" s="103" t="s">
        <v>199</v>
      </c>
      <c r="C42" s="102">
        <v>1958</v>
      </c>
      <c r="D42" s="102"/>
      <c r="E42" s="103" t="s">
        <v>58</v>
      </c>
      <c r="F42" s="102">
        <v>2</v>
      </c>
      <c r="G42" s="102" t="s">
        <v>265</v>
      </c>
      <c r="H42" s="104">
        <v>822.2</v>
      </c>
      <c r="I42" s="104">
        <v>822.2</v>
      </c>
      <c r="J42" s="104">
        <v>822.2</v>
      </c>
      <c r="K42" s="105">
        <v>22</v>
      </c>
      <c r="L42" s="102" t="s">
        <v>55</v>
      </c>
      <c r="M42" s="102" t="s">
        <v>56</v>
      </c>
      <c r="N42" s="106" t="s">
        <v>248</v>
      </c>
      <c r="O42" s="104">
        <v>3042838.07</v>
      </c>
      <c r="P42" s="104">
        <v>3700.8490270007292</v>
      </c>
      <c r="Q42" s="138">
        <v>5177.9826562880071</v>
      </c>
      <c r="R42" s="50"/>
      <c r="S42" s="50"/>
      <c r="T42" s="50"/>
    </row>
    <row r="43" spans="1:20" s="51" customFormat="1" ht="12.75">
      <c r="A43" s="137">
        <v>32</v>
      </c>
      <c r="B43" s="103" t="s">
        <v>200</v>
      </c>
      <c r="C43" s="102">
        <v>1959</v>
      </c>
      <c r="D43" s="102"/>
      <c r="E43" s="103" t="s">
        <v>58</v>
      </c>
      <c r="F43" s="102">
        <v>2</v>
      </c>
      <c r="G43" s="102" t="s">
        <v>264</v>
      </c>
      <c r="H43" s="104">
        <v>310.3</v>
      </c>
      <c r="I43" s="104">
        <v>310.3</v>
      </c>
      <c r="J43" s="104">
        <v>310.3</v>
      </c>
      <c r="K43" s="105">
        <v>10</v>
      </c>
      <c r="L43" s="102" t="s">
        <v>55</v>
      </c>
      <c r="M43" s="102" t="s">
        <v>56</v>
      </c>
      <c r="N43" s="106" t="s">
        <v>248</v>
      </c>
      <c r="O43" s="104">
        <v>1139819.0599999998</v>
      </c>
      <c r="P43" s="104">
        <v>3673.2808894618106</v>
      </c>
      <c r="Q43" s="138">
        <v>5447.7607218820494</v>
      </c>
      <c r="R43" s="50"/>
      <c r="S43" s="50"/>
      <c r="T43" s="50"/>
    </row>
    <row r="44" spans="1:20" s="51" customFormat="1" ht="12.75">
      <c r="A44" s="137">
        <v>33</v>
      </c>
      <c r="B44" s="103" t="s">
        <v>201</v>
      </c>
      <c r="C44" s="102">
        <v>1959</v>
      </c>
      <c r="D44" s="102"/>
      <c r="E44" s="103" t="s">
        <v>58</v>
      </c>
      <c r="F44" s="102">
        <v>2</v>
      </c>
      <c r="G44" s="102" t="s">
        <v>264</v>
      </c>
      <c r="H44" s="104">
        <v>287</v>
      </c>
      <c r="I44" s="104">
        <v>287</v>
      </c>
      <c r="J44" s="104">
        <v>287</v>
      </c>
      <c r="K44" s="105">
        <v>18</v>
      </c>
      <c r="L44" s="102" t="s">
        <v>55</v>
      </c>
      <c r="M44" s="102" t="s">
        <v>64</v>
      </c>
      <c r="N44" s="106" t="s">
        <v>65</v>
      </c>
      <c r="O44" s="104">
        <v>1396947.25</v>
      </c>
      <c r="P44" s="104">
        <v>4867.4120209059238</v>
      </c>
      <c r="Q44" s="138">
        <v>5784.370278745645</v>
      </c>
      <c r="R44" s="50"/>
      <c r="S44" s="50"/>
      <c r="T44" s="50"/>
    </row>
    <row r="45" spans="1:20" s="51" customFormat="1" ht="12.75">
      <c r="A45" s="137">
        <v>34</v>
      </c>
      <c r="B45" s="103" t="s">
        <v>210</v>
      </c>
      <c r="C45" s="102">
        <v>1952</v>
      </c>
      <c r="D45" s="102"/>
      <c r="E45" s="103" t="s">
        <v>214</v>
      </c>
      <c r="F45" s="102">
        <v>2</v>
      </c>
      <c r="G45" s="102" t="s">
        <v>265</v>
      </c>
      <c r="H45" s="104">
        <v>644.12</v>
      </c>
      <c r="I45" s="104">
        <v>644.12</v>
      </c>
      <c r="J45" s="104">
        <v>644.12</v>
      </c>
      <c r="K45" s="105">
        <v>31</v>
      </c>
      <c r="L45" s="102" t="s">
        <v>55</v>
      </c>
      <c r="M45" s="102" t="s">
        <v>64</v>
      </c>
      <c r="N45" s="106" t="s">
        <v>65</v>
      </c>
      <c r="O45" s="104">
        <v>2343822.52</v>
      </c>
      <c r="P45" s="104">
        <v>3638.7979258523255</v>
      </c>
      <c r="Q45" s="138">
        <v>8001.7673725392779</v>
      </c>
      <c r="R45" s="50"/>
      <c r="S45" s="50"/>
      <c r="T45" s="50"/>
    </row>
    <row r="46" spans="1:20" s="51" customFormat="1" ht="12.75">
      <c r="A46" s="137">
        <v>35</v>
      </c>
      <c r="B46" s="103" t="s">
        <v>211</v>
      </c>
      <c r="C46" s="102">
        <v>1968</v>
      </c>
      <c r="D46" s="102"/>
      <c r="E46" s="103" t="s">
        <v>54</v>
      </c>
      <c r="F46" s="102">
        <v>2</v>
      </c>
      <c r="G46" s="102" t="s">
        <v>265</v>
      </c>
      <c r="H46" s="104">
        <v>632.6</v>
      </c>
      <c r="I46" s="104">
        <v>632.6</v>
      </c>
      <c r="J46" s="104">
        <v>632.6</v>
      </c>
      <c r="K46" s="105">
        <v>23</v>
      </c>
      <c r="L46" s="102" t="s">
        <v>55</v>
      </c>
      <c r="M46" s="102" t="s">
        <v>64</v>
      </c>
      <c r="N46" s="106" t="s">
        <v>65</v>
      </c>
      <c r="O46" s="104">
        <v>2905261.2600000002</v>
      </c>
      <c r="P46" s="104">
        <v>4592.572336389504</v>
      </c>
      <c r="Q46" s="138">
        <v>5688.8367056591842</v>
      </c>
      <c r="R46" s="50"/>
      <c r="S46" s="50"/>
      <c r="T46" s="50"/>
    </row>
    <row r="47" spans="1:20" s="51" customFormat="1" ht="12.75">
      <c r="A47" s="137">
        <v>36</v>
      </c>
      <c r="B47" s="103" t="s">
        <v>212</v>
      </c>
      <c r="C47" s="102">
        <v>1941</v>
      </c>
      <c r="D47" s="102"/>
      <c r="E47" s="103" t="s">
        <v>58</v>
      </c>
      <c r="F47" s="102">
        <v>2</v>
      </c>
      <c r="G47" s="102" t="s">
        <v>265</v>
      </c>
      <c r="H47" s="104">
        <v>733.92</v>
      </c>
      <c r="I47" s="104">
        <v>662.9</v>
      </c>
      <c r="J47" s="104">
        <v>662.9</v>
      </c>
      <c r="K47" s="105">
        <v>22</v>
      </c>
      <c r="L47" s="102" t="s">
        <v>55</v>
      </c>
      <c r="M47" s="102" t="s">
        <v>56</v>
      </c>
      <c r="N47" s="106" t="s">
        <v>61</v>
      </c>
      <c r="O47" s="104">
        <v>2908972.99</v>
      </c>
      <c r="P47" s="104">
        <v>3963.6104616306961</v>
      </c>
      <c r="Q47" s="138">
        <v>5123.9093116415961</v>
      </c>
      <c r="R47" s="50"/>
      <c r="S47" s="50"/>
      <c r="T47" s="50"/>
    </row>
    <row r="48" spans="1:20" s="51" customFormat="1" ht="12.75">
      <c r="A48" s="137">
        <v>37</v>
      </c>
      <c r="B48" s="103" t="s">
        <v>235</v>
      </c>
      <c r="C48" s="102">
        <v>1986</v>
      </c>
      <c r="D48" s="102"/>
      <c r="E48" s="103" t="s">
        <v>236</v>
      </c>
      <c r="F48" s="102">
        <v>5</v>
      </c>
      <c r="G48" s="102" t="s">
        <v>263</v>
      </c>
      <c r="H48" s="104">
        <v>3450.6</v>
      </c>
      <c r="I48" s="104">
        <v>3118.5</v>
      </c>
      <c r="J48" s="104">
        <v>3118.5</v>
      </c>
      <c r="K48" s="105">
        <v>32</v>
      </c>
      <c r="L48" s="102" t="s">
        <v>55</v>
      </c>
      <c r="M48" s="102" t="s">
        <v>56</v>
      </c>
      <c r="N48" s="106" t="s">
        <v>248</v>
      </c>
      <c r="O48" s="104">
        <v>2039264.59</v>
      </c>
      <c r="P48" s="104">
        <v>590.98840491508724</v>
      </c>
      <c r="Q48" s="138">
        <v>1495.5300370949979</v>
      </c>
      <c r="R48" s="50"/>
      <c r="S48" s="50"/>
      <c r="T48" s="50"/>
    </row>
    <row r="49" spans="1:20" s="51" customFormat="1" ht="25.5">
      <c r="A49" s="137">
        <v>38</v>
      </c>
      <c r="B49" s="103" t="s">
        <v>94</v>
      </c>
      <c r="C49" s="102" t="s">
        <v>237</v>
      </c>
      <c r="D49" s="102"/>
      <c r="E49" s="103" t="s">
        <v>58</v>
      </c>
      <c r="F49" s="102">
        <v>9</v>
      </c>
      <c r="G49" s="102" t="s">
        <v>264</v>
      </c>
      <c r="H49" s="104">
        <v>2760.5</v>
      </c>
      <c r="I49" s="104">
        <v>2760.5</v>
      </c>
      <c r="J49" s="104">
        <v>2760.5</v>
      </c>
      <c r="K49" s="105">
        <v>140</v>
      </c>
      <c r="L49" s="102" t="s">
        <v>55</v>
      </c>
      <c r="M49" s="102" t="s">
        <v>56</v>
      </c>
      <c r="N49" s="106" t="s">
        <v>63</v>
      </c>
      <c r="O49" s="104">
        <v>1604039.9000000001</v>
      </c>
      <c r="P49" s="104">
        <v>581.0686107589205</v>
      </c>
      <c r="Q49" s="138">
        <v>890.3459518203224</v>
      </c>
      <c r="R49" s="50"/>
      <c r="S49" s="50"/>
      <c r="T49" s="50"/>
    </row>
    <row r="50" spans="1:20" s="51" customFormat="1" ht="12.75">
      <c r="A50" s="137">
        <v>39</v>
      </c>
      <c r="B50" s="103" t="s">
        <v>142</v>
      </c>
      <c r="C50" s="102">
        <v>1994</v>
      </c>
      <c r="D50" s="102"/>
      <c r="E50" s="103" t="s">
        <v>54</v>
      </c>
      <c r="F50" s="102">
        <v>9</v>
      </c>
      <c r="G50" s="102" t="s">
        <v>265</v>
      </c>
      <c r="H50" s="107">
        <v>4306.3</v>
      </c>
      <c r="I50" s="104">
        <v>3866</v>
      </c>
      <c r="J50" s="104">
        <v>3866</v>
      </c>
      <c r="K50" s="105">
        <v>182</v>
      </c>
      <c r="L50" s="102" t="s">
        <v>55</v>
      </c>
      <c r="M50" s="102" t="s">
        <v>56</v>
      </c>
      <c r="N50" s="106" t="s">
        <v>60</v>
      </c>
      <c r="O50" s="104">
        <v>105635.39</v>
      </c>
      <c r="P50" s="104">
        <v>24.530429835357499</v>
      </c>
      <c r="Q50" s="138">
        <v>24.530429835357499</v>
      </c>
      <c r="R50" s="50"/>
      <c r="S50" s="50"/>
      <c r="T50" s="50"/>
    </row>
    <row r="51" spans="1:20" s="51" customFormat="1" ht="12.75">
      <c r="A51" s="137">
        <v>40</v>
      </c>
      <c r="B51" s="103" t="s">
        <v>98</v>
      </c>
      <c r="C51" s="102">
        <v>1957</v>
      </c>
      <c r="D51" s="102"/>
      <c r="E51" s="103" t="s">
        <v>58</v>
      </c>
      <c r="F51" s="102">
        <v>2</v>
      </c>
      <c r="G51" s="102" t="s">
        <v>265</v>
      </c>
      <c r="H51" s="104">
        <v>706.7</v>
      </c>
      <c r="I51" s="104">
        <v>646.1</v>
      </c>
      <c r="J51" s="104">
        <v>646.1</v>
      </c>
      <c r="K51" s="105">
        <v>18</v>
      </c>
      <c r="L51" s="102" t="s">
        <v>55</v>
      </c>
      <c r="M51" s="102" t="s">
        <v>64</v>
      </c>
      <c r="N51" s="106" t="s">
        <v>65</v>
      </c>
      <c r="O51" s="104">
        <v>81776.960000000006</v>
      </c>
      <c r="P51" s="104">
        <v>115.71665487477006</v>
      </c>
      <c r="Q51" s="138">
        <v>115.71665487477006</v>
      </c>
      <c r="R51" s="50"/>
      <c r="S51" s="50"/>
      <c r="T51" s="50"/>
    </row>
    <row r="52" spans="1:20" s="51" customFormat="1" ht="12.75">
      <c r="A52" s="137">
        <v>41</v>
      </c>
      <c r="B52" s="103" t="s">
        <v>102</v>
      </c>
      <c r="C52" s="102">
        <v>1960</v>
      </c>
      <c r="D52" s="102"/>
      <c r="E52" s="103" t="s">
        <v>58</v>
      </c>
      <c r="F52" s="102">
        <v>2</v>
      </c>
      <c r="G52" s="102" t="s">
        <v>265</v>
      </c>
      <c r="H52" s="107">
        <v>582.70000000000005</v>
      </c>
      <c r="I52" s="107">
        <v>576.70000000000005</v>
      </c>
      <c r="J52" s="107">
        <v>576.70000000000005</v>
      </c>
      <c r="K52" s="105">
        <v>31</v>
      </c>
      <c r="L52" s="102" t="s">
        <v>55</v>
      </c>
      <c r="M52" s="102" t="s">
        <v>56</v>
      </c>
      <c r="N52" s="106" t="s">
        <v>60</v>
      </c>
      <c r="O52" s="104">
        <v>64771.71</v>
      </c>
      <c r="P52" s="104">
        <v>111.15790286596875</v>
      </c>
      <c r="Q52" s="138">
        <v>111.15790286596875</v>
      </c>
      <c r="R52" s="50"/>
      <c r="S52" s="50"/>
      <c r="T52" s="50"/>
    </row>
    <row r="53" spans="1:20" s="51" customFormat="1" ht="25.5">
      <c r="A53" s="137">
        <v>42</v>
      </c>
      <c r="B53" s="103" t="s">
        <v>103</v>
      </c>
      <c r="C53" s="102">
        <v>1960</v>
      </c>
      <c r="D53" s="102"/>
      <c r="E53" s="103" t="s">
        <v>58</v>
      </c>
      <c r="F53" s="102">
        <v>2</v>
      </c>
      <c r="G53" s="102" t="s">
        <v>265</v>
      </c>
      <c r="H53" s="104">
        <v>592.20000000000005</v>
      </c>
      <c r="I53" s="104">
        <v>550.70000000000005</v>
      </c>
      <c r="J53" s="104">
        <v>550.70000000000005</v>
      </c>
      <c r="K53" s="105">
        <v>37</v>
      </c>
      <c r="L53" s="102" t="s">
        <v>55</v>
      </c>
      <c r="M53" s="102" t="s">
        <v>56</v>
      </c>
      <c r="N53" s="106" t="s">
        <v>247</v>
      </c>
      <c r="O53" s="104">
        <v>64458.1</v>
      </c>
      <c r="P53" s="104">
        <v>108.84515366430259</v>
      </c>
      <c r="Q53" s="138">
        <v>108.84515366430259</v>
      </c>
      <c r="R53" s="50"/>
      <c r="S53" s="50"/>
      <c r="T53" s="50"/>
    </row>
    <row r="54" spans="1:20" s="51" customFormat="1" ht="12.75">
      <c r="A54" s="137">
        <v>43</v>
      </c>
      <c r="B54" s="103" t="s">
        <v>108</v>
      </c>
      <c r="C54" s="102">
        <v>1958</v>
      </c>
      <c r="D54" s="102"/>
      <c r="E54" s="103" t="s">
        <v>58</v>
      </c>
      <c r="F54" s="102">
        <v>2</v>
      </c>
      <c r="G54" s="102" t="s">
        <v>265</v>
      </c>
      <c r="H54" s="107">
        <v>653.29999999999995</v>
      </c>
      <c r="I54" s="104">
        <v>605.6</v>
      </c>
      <c r="J54" s="104">
        <v>605.6</v>
      </c>
      <c r="K54" s="105">
        <v>30</v>
      </c>
      <c r="L54" s="102" t="s">
        <v>55</v>
      </c>
      <c r="M54" s="102" t="s">
        <v>56</v>
      </c>
      <c r="N54" s="106" t="s">
        <v>59</v>
      </c>
      <c r="O54" s="104">
        <v>68984.12</v>
      </c>
      <c r="P54" s="104">
        <v>105.59332619011174</v>
      </c>
      <c r="Q54" s="138">
        <v>105.59332619011174</v>
      </c>
      <c r="R54" s="50"/>
      <c r="S54" s="50"/>
      <c r="T54" s="50"/>
    </row>
    <row r="55" spans="1:20" s="51" customFormat="1" ht="12.75">
      <c r="A55" s="137">
        <v>44</v>
      </c>
      <c r="B55" s="103" t="s">
        <v>109</v>
      </c>
      <c r="C55" s="102">
        <v>1961</v>
      </c>
      <c r="D55" s="102"/>
      <c r="E55" s="103" t="s">
        <v>58</v>
      </c>
      <c r="F55" s="102">
        <v>2</v>
      </c>
      <c r="G55" s="102" t="s">
        <v>264</v>
      </c>
      <c r="H55" s="104">
        <v>291.64999999999998</v>
      </c>
      <c r="I55" s="104">
        <v>275.13</v>
      </c>
      <c r="J55" s="104">
        <v>275.13</v>
      </c>
      <c r="K55" s="105">
        <v>17</v>
      </c>
      <c r="L55" s="102" t="s">
        <v>55</v>
      </c>
      <c r="M55" s="102" t="s">
        <v>64</v>
      </c>
      <c r="N55" s="106" t="s">
        <v>65</v>
      </c>
      <c r="O55" s="104">
        <v>49086.239999999998</v>
      </c>
      <c r="P55" s="104">
        <v>168.30529744556833</v>
      </c>
      <c r="Q55" s="138">
        <v>168.30529744556833</v>
      </c>
      <c r="R55" s="50"/>
      <c r="S55" s="50"/>
      <c r="T55" s="50"/>
    </row>
    <row r="56" spans="1:20" s="51" customFormat="1" ht="25.5">
      <c r="A56" s="137">
        <v>45</v>
      </c>
      <c r="B56" s="103" t="s">
        <v>120</v>
      </c>
      <c r="C56" s="102">
        <v>1962</v>
      </c>
      <c r="D56" s="102"/>
      <c r="E56" s="103" t="s">
        <v>66</v>
      </c>
      <c r="F56" s="102">
        <v>2</v>
      </c>
      <c r="G56" s="102" t="s">
        <v>265</v>
      </c>
      <c r="H56" s="107">
        <v>590.99</v>
      </c>
      <c r="I56" s="107">
        <v>550.29</v>
      </c>
      <c r="J56" s="107">
        <v>550.29</v>
      </c>
      <c r="K56" s="105">
        <v>18</v>
      </c>
      <c r="L56" s="102" t="s">
        <v>55</v>
      </c>
      <c r="M56" s="102" t="s">
        <v>56</v>
      </c>
      <c r="N56" s="106" t="s">
        <v>247</v>
      </c>
      <c r="O56" s="104">
        <v>66103.89</v>
      </c>
      <c r="P56" s="104">
        <v>111.85280630805936</v>
      </c>
      <c r="Q56" s="138">
        <v>111.85280630805936</v>
      </c>
      <c r="R56" s="50"/>
      <c r="S56" s="50"/>
      <c r="T56" s="50"/>
    </row>
    <row r="57" spans="1:20" s="51" customFormat="1" ht="12" customHeight="1">
      <c r="A57" s="200" t="s">
        <v>243</v>
      </c>
      <c r="B57" s="201"/>
      <c r="C57" s="68" t="s">
        <v>68</v>
      </c>
      <c r="D57" s="68" t="s">
        <v>68</v>
      </c>
      <c r="E57" s="68" t="s">
        <v>68</v>
      </c>
      <c r="F57" s="68" t="s">
        <v>68</v>
      </c>
      <c r="G57" s="68" t="s">
        <v>68</v>
      </c>
      <c r="H57" s="69">
        <f>SUM(H58:H100)</f>
        <v>90090.07</v>
      </c>
      <c r="I57" s="69">
        <f>SUM(I58:I100)</f>
        <v>76194.12</v>
      </c>
      <c r="J57" s="69">
        <f>SUM(J58:J100)</f>
        <v>70311.820000000007</v>
      </c>
      <c r="K57" s="70">
        <f>SUM(K58:K100)</f>
        <v>3367</v>
      </c>
      <c r="L57" s="71" t="s">
        <v>68</v>
      </c>
      <c r="M57" s="71" t="s">
        <v>68</v>
      </c>
      <c r="N57" s="71" t="s">
        <v>68</v>
      </c>
      <c r="O57" s="69">
        <f>SUM(O58:O100)</f>
        <v>160867854.94000003</v>
      </c>
      <c r="P57" s="69">
        <f>O57/H57</f>
        <v>1785.6335880302902</v>
      </c>
      <c r="Q57" s="69">
        <f>MAX(Q58:Q100)</f>
        <v>7388.5934817243879</v>
      </c>
      <c r="R57" s="50"/>
      <c r="S57" s="50"/>
      <c r="T57" s="50"/>
    </row>
    <row r="58" spans="1:20" s="51" customFormat="1" ht="12.75">
      <c r="A58" s="137">
        <v>1</v>
      </c>
      <c r="B58" s="103" t="s">
        <v>93</v>
      </c>
      <c r="C58" s="102">
        <v>1985</v>
      </c>
      <c r="D58" s="102"/>
      <c r="E58" s="103" t="s">
        <v>58</v>
      </c>
      <c r="F58" s="102">
        <v>5</v>
      </c>
      <c r="G58" s="102" t="s">
        <v>260</v>
      </c>
      <c r="H58" s="107">
        <v>4537.2</v>
      </c>
      <c r="I58" s="107">
        <v>4163</v>
      </c>
      <c r="J58" s="107">
        <v>4163</v>
      </c>
      <c r="K58" s="105">
        <v>198</v>
      </c>
      <c r="L58" s="102" t="s">
        <v>55</v>
      </c>
      <c r="M58" s="102" t="s">
        <v>56</v>
      </c>
      <c r="N58" s="106" t="s">
        <v>202</v>
      </c>
      <c r="O58" s="104">
        <v>8209197.7199999997</v>
      </c>
      <c r="P58" s="104">
        <v>1809.3092039143085</v>
      </c>
      <c r="Q58" s="138">
        <v>1809.3092039143085</v>
      </c>
      <c r="R58" s="50"/>
      <c r="S58" s="50"/>
      <c r="T58" s="50"/>
    </row>
    <row r="59" spans="1:20" s="51" customFormat="1" ht="12.75">
      <c r="A59" s="137">
        <v>2</v>
      </c>
      <c r="B59" s="103" t="s">
        <v>95</v>
      </c>
      <c r="C59" s="102">
        <v>1987</v>
      </c>
      <c r="D59" s="102"/>
      <c r="E59" s="103" t="s">
        <v>58</v>
      </c>
      <c r="F59" s="102">
        <v>9</v>
      </c>
      <c r="G59" s="102" t="s">
        <v>264</v>
      </c>
      <c r="H59" s="107">
        <v>6006.9</v>
      </c>
      <c r="I59" s="107">
        <v>4691.3999999999996</v>
      </c>
      <c r="J59" s="107">
        <v>3628.4</v>
      </c>
      <c r="K59" s="105">
        <v>297</v>
      </c>
      <c r="L59" s="102" t="s">
        <v>55</v>
      </c>
      <c r="M59" s="102" t="s">
        <v>56</v>
      </c>
      <c r="N59" s="106" t="s">
        <v>60</v>
      </c>
      <c r="O59" s="104">
        <v>4914920.1100000003</v>
      </c>
      <c r="P59" s="104">
        <v>818.21240739815892</v>
      </c>
      <c r="Q59" s="138">
        <v>913.98904593051327</v>
      </c>
      <c r="R59" s="50"/>
      <c r="S59" s="50"/>
      <c r="T59" s="50"/>
    </row>
    <row r="60" spans="1:20" s="51" customFormat="1" ht="12.75">
      <c r="A60" s="137">
        <v>3</v>
      </c>
      <c r="B60" s="103" t="s">
        <v>96</v>
      </c>
      <c r="C60" s="102">
        <v>1992</v>
      </c>
      <c r="D60" s="102"/>
      <c r="E60" s="103" t="s">
        <v>58</v>
      </c>
      <c r="F60" s="102">
        <v>4</v>
      </c>
      <c r="G60" s="102" t="s">
        <v>264</v>
      </c>
      <c r="H60" s="107">
        <v>1756.3</v>
      </c>
      <c r="I60" s="107">
        <v>1356.3</v>
      </c>
      <c r="J60" s="107">
        <v>1356.3</v>
      </c>
      <c r="K60" s="105">
        <v>65</v>
      </c>
      <c r="L60" s="102" t="s">
        <v>55</v>
      </c>
      <c r="M60" s="102" t="s">
        <v>64</v>
      </c>
      <c r="N60" s="106" t="s">
        <v>65</v>
      </c>
      <c r="O60" s="104">
        <v>3567125.84</v>
      </c>
      <c r="P60" s="104">
        <v>2031.0458577691738</v>
      </c>
      <c r="Q60" s="138">
        <v>2408.4752035529236</v>
      </c>
      <c r="R60" s="50"/>
      <c r="S60" s="50"/>
      <c r="T60" s="50"/>
    </row>
    <row r="61" spans="1:20" s="51" customFormat="1" ht="12.75">
      <c r="A61" s="137">
        <v>4</v>
      </c>
      <c r="B61" s="103" t="s">
        <v>97</v>
      </c>
      <c r="C61" s="102">
        <v>1941</v>
      </c>
      <c r="D61" s="102"/>
      <c r="E61" s="103" t="s">
        <v>66</v>
      </c>
      <c r="F61" s="102">
        <v>2</v>
      </c>
      <c r="G61" s="102" t="s">
        <v>265</v>
      </c>
      <c r="H61" s="107">
        <v>743.7</v>
      </c>
      <c r="I61" s="107">
        <v>670.6</v>
      </c>
      <c r="J61" s="107">
        <v>553.1</v>
      </c>
      <c r="K61" s="105">
        <v>23</v>
      </c>
      <c r="L61" s="102" t="s">
        <v>55</v>
      </c>
      <c r="M61" s="102" t="s">
        <v>56</v>
      </c>
      <c r="N61" s="106" t="s">
        <v>59</v>
      </c>
      <c r="O61" s="104">
        <v>3399322.55</v>
      </c>
      <c r="P61" s="104">
        <v>4570.8249966384292</v>
      </c>
      <c r="Q61" s="138">
        <v>5425.270942584375</v>
      </c>
      <c r="R61" s="50"/>
      <c r="S61" s="50"/>
      <c r="T61" s="50"/>
    </row>
    <row r="62" spans="1:20" s="51" customFormat="1" ht="12.75">
      <c r="A62" s="137">
        <v>5</v>
      </c>
      <c r="B62" s="103" t="s">
        <v>98</v>
      </c>
      <c r="C62" s="102">
        <v>1957</v>
      </c>
      <c r="D62" s="102"/>
      <c r="E62" s="103" t="s">
        <v>58</v>
      </c>
      <c r="F62" s="102">
        <v>2</v>
      </c>
      <c r="G62" s="102" t="s">
        <v>265</v>
      </c>
      <c r="H62" s="107">
        <v>706.7</v>
      </c>
      <c r="I62" s="107">
        <v>646.1</v>
      </c>
      <c r="J62" s="107">
        <v>646.1</v>
      </c>
      <c r="K62" s="105">
        <v>18</v>
      </c>
      <c r="L62" s="102" t="s">
        <v>55</v>
      </c>
      <c r="M62" s="102" t="s">
        <v>56</v>
      </c>
      <c r="N62" s="106" t="s">
        <v>59</v>
      </c>
      <c r="O62" s="104">
        <v>2802640.78</v>
      </c>
      <c r="P62" s="104">
        <v>3965.8140370737224</v>
      </c>
      <c r="Q62" s="138">
        <v>5893.4880430168387</v>
      </c>
      <c r="R62" s="50"/>
      <c r="S62" s="50"/>
      <c r="T62" s="50"/>
    </row>
    <row r="63" spans="1:20" s="51" customFormat="1" ht="12.75">
      <c r="A63" s="137">
        <v>6</v>
      </c>
      <c r="B63" s="103" t="s">
        <v>99</v>
      </c>
      <c r="C63" s="108">
        <v>1967</v>
      </c>
      <c r="D63" s="102"/>
      <c r="E63" s="103" t="s">
        <v>58</v>
      </c>
      <c r="F63" s="102">
        <v>2</v>
      </c>
      <c r="G63" s="102" t="s">
        <v>265</v>
      </c>
      <c r="H63" s="107">
        <v>1003.5</v>
      </c>
      <c r="I63" s="107">
        <v>634.5</v>
      </c>
      <c r="J63" s="107">
        <v>634.5</v>
      </c>
      <c r="K63" s="105">
        <v>28</v>
      </c>
      <c r="L63" s="102" t="s">
        <v>55</v>
      </c>
      <c r="M63" s="102" t="s">
        <v>56</v>
      </c>
      <c r="N63" s="106" t="s">
        <v>57</v>
      </c>
      <c r="O63" s="104">
        <v>1195404.57</v>
      </c>
      <c r="P63" s="104">
        <v>1191.2352466367713</v>
      </c>
      <c r="Q63" s="138">
        <v>3811.95</v>
      </c>
      <c r="R63" s="50"/>
      <c r="S63" s="50"/>
      <c r="T63" s="50"/>
    </row>
    <row r="64" spans="1:20" s="51" customFormat="1" ht="12.75">
      <c r="A64" s="137">
        <v>7</v>
      </c>
      <c r="B64" s="103" t="s">
        <v>100</v>
      </c>
      <c r="C64" s="108">
        <v>1974</v>
      </c>
      <c r="D64" s="102"/>
      <c r="E64" s="103" t="s">
        <v>58</v>
      </c>
      <c r="F64" s="102">
        <v>2</v>
      </c>
      <c r="G64" s="102" t="s">
        <v>265</v>
      </c>
      <c r="H64" s="107">
        <v>1163.5</v>
      </c>
      <c r="I64" s="107">
        <v>704.1</v>
      </c>
      <c r="J64" s="107">
        <v>704.1</v>
      </c>
      <c r="K64" s="105">
        <v>46</v>
      </c>
      <c r="L64" s="102" t="s">
        <v>55</v>
      </c>
      <c r="M64" s="102" t="s">
        <v>56</v>
      </c>
      <c r="N64" s="106" t="s">
        <v>57</v>
      </c>
      <c r="O64" s="104">
        <v>783943</v>
      </c>
      <c r="P64" s="104">
        <v>673.77997421572843</v>
      </c>
      <c r="Q64" s="138">
        <v>810.46</v>
      </c>
      <c r="R64" s="50"/>
      <c r="S64" s="50"/>
      <c r="T64" s="50"/>
    </row>
    <row r="65" spans="1:20" s="51" customFormat="1" ht="12.75">
      <c r="A65" s="137">
        <v>8</v>
      </c>
      <c r="B65" s="103" t="s">
        <v>101</v>
      </c>
      <c r="C65" s="102">
        <v>1973</v>
      </c>
      <c r="D65" s="102"/>
      <c r="E65" s="103" t="s">
        <v>58</v>
      </c>
      <c r="F65" s="102">
        <v>2</v>
      </c>
      <c r="G65" s="102" t="s">
        <v>265</v>
      </c>
      <c r="H65" s="107">
        <v>692.9</v>
      </c>
      <c r="I65" s="107">
        <v>692.9</v>
      </c>
      <c r="J65" s="107">
        <v>692.9</v>
      </c>
      <c r="K65" s="105">
        <v>47</v>
      </c>
      <c r="L65" s="102" t="s">
        <v>55</v>
      </c>
      <c r="M65" s="102" t="s">
        <v>56</v>
      </c>
      <c r="N65" s="106" t="s">
        <v>57</v>
      </c>
      <c r="O65" s="104">
        <v>776127.96</v>
      </c>
      <c r="P65" s="104">
        <v>1120.1153990474816</v>
      </c>
      <c r="Q65" s="138">
        <v>1120.1153990474816</v>
      </c>
      <c r="R65" s="50"/>
      <c r="S65" s="50"/>
      <c r="T65" s="50"/>
    </row>
    <row r="66" spans="1:20" s="51" customFormat="1" ht="12.75">
      <c r="A66" s="137">
        <v>9</v>
      </c>
      <c r="B66" s="103" t="s">
        <v>102</v>
      </c>
      <c r="C66" s="102">
        <v>1960</v>
      </c>
      <c r="D66" s="102"/>
      <c r="E66" s="103" t="s">
        <v>58</v>
      </c>
      <c r="F66" s="102">
        <v>2</v>
      </c>
      <c r="G66" s="102" t="s">
        <v>265</v>
      </c>
      <c r="H66" s="107">
        <v>582.70000000000005</v>
      </c>
      <c r="I66" s="107">
        <v>576.70000000000005</v>
      </c>
      <c r="J66" s="107">
        <v>576.70000000000005</v>
      </c>
      <c r="K66" s="105">
        <v>31</v>
      </c>
      <c r="L66" s="102" t="s">
        <v>55</v>
      </c>
      <c r="M66" s="102" t="s">
        <v>56</v>
      </c>
      <c r="N66" s="106" t="s">
        <v>60</v>
      </c>
      <c r="O66" s="104">
        <v>2691579.34</v>
      </c>
      <c r="P66" s="104">
        <v>4619.1510897545904</v>
      </c>
      <c r="Q66" s="138">
        <v>5327.2230993650246</v>
      </c>
      <c r="R66" s="50"/>
      <c r="S66" s="50"/>
      <c r="T66" s="50"/>
    </row>
    <row r="67" spans="1:20" s="51" customFormat="1" ht="25.5">
      <c r="A67" s="137">
        <v>10</v>
      </c>
      <c r="B67" s="103" t="s">
        <v>103</v>
      </c>
      <c r="C67" s="102">
        <v>1960</v>
      </c>
      <c r="D67" s="102"/>
      <c r="E67" s="103" t="s">
        <v>58</v>
      </c>
      <c r="F67" s="102">
        <v>2</v>
      </c>
      <c r="G67" s="102" t="s">
        <v>265</v>
      </c>
      <c r="H67" s="107">
        <v>592.20000000000005</v>
      </c>
      <c r="I67" s="107">
        <v>550.70000000000005</v>
      </c>
      <c r="J67" s="107">
        <v>550.70000000000005</v>
      </c>
      <c r="K67" s="105">
        <v>37</v>
      </c>
      <c r="L67" s="102" t="s">
        <v>55</v>
      </c>
      <c r="M67" s="102" t="s">
        <v>56</v>
      </c>
      <c r="N67" s="106" t="s">
        <v>247</v>
      </c>
      <c r="O67" s="104">
        <v>2644287.84</v>
      </c>
      <c r="P67" s="104">
        <v>4465.1939209726434</v>
      </c>
      <c r="Q67" s="138">
        <v>5186.8193177980411</v>
      </c>
      <c r="R67" s="50"/>
      <c r="S67" s="50"/>
      <c r="T67" s="50"/>
    </row>
    <row r="68" spans="1:20" s="51" customFormat="1" ht="12.75">
      <c r="A68" s="137">
        <v>11</v>
      </c>
      <c r="B68" s="103" t="s">
        <v>104</v>
      </c>
      <c r="C68" s="102">
        <v>1950</v>
      </c>
      <c r="D68" s="102"/>
      <c r="E68" s="103" t="s">
        <v>58</v>
      </c>
      <c r="F68" s="102">
        <v>3</v>
      </c>
      <c r="G68" s="102" t="s">
        <v>265</v>
      </c>
      <c r="H68" s="107">
        <v>786.1</v>
      </c>
      <c r="I68" s="107">
        <v>786.1</v>
      </c>
      <c r="J68" s="107">
        <v>527.79999999999995</v>
      </c>
      <c r="K68" s="105">
        <v>18</v>
      </c>
      <c r="L68" s="102" t="s">
        <v>55</v>
      </c>
      <c r="M68" s="102" t="s">
        <v>56</v>
      </c>
      <c r="N68" s="106" t="s">
        <v>57</v>
      </c>
      <c r="O68" s="104">
        <v>2456912.8200000003</v>
      </c>
      <c r="P68" s="104">
        <v>3125.4456430479586</v>
      </c>
      <c r="Q68" s="138">
        <v>3642.5238519272357</v>
      </c>
      <c r="R68" s="50"/>
      <c r="S68" s="50"/>
      <c r="T68" s="50"/>
    </row>
    <row r="69" spans="1:20" s="51" customFormat="1" ht="12.75">
      <c r="A69" s="137">
        <v>12</v>
      </c>
      <c r="B69" s="103" t="s">
        <v>105</v>
      </c>
      <c r="C69" s="102">
        <v>1977</v>
      </c>
      <c r="D69" s="102"/>
      <c r="E69" s="103" t="s">
        <v>58</v>
      </c>
      <c r="F69" s="102">
        <v>9</v>
      </c>
      <c r="G69" s="102" t="s">
        <v>265</v>
      </c>
      <c r="H69" s="107">
        <v>4984</v>
      </c>
      <c r="I69" s="107">
        <v>3767.5</v>
      </c>
      <c r="J69" s="107">
        <v>3767.5</v>
      </c>
      <c r="K69" s="105">
        <v>163</v>
      </c>
      <c r="L69" s="102" t="s">
        <v>55</v>
      </c>
      <c r="M69" s="102" t="s">
        <v>56</v>
      </c>
      <c r="N69" s="106" t="s">
        <v>202</v>
      </c>
      <c r="O69" s="104">
        <v>3762569.57</v>
      </c>
      <c r="P69" s="104">
        <v>754.92968900481537</v>
      </c>
      <c r="Q69" s="138">
        <v>823.67632022471901</v>
      </c>
      <c r="R69" s="50"/>
      <c r="S69" s="50"/>
      <c r="T69" s="50"/>
    </row>
    <row r="70" spans="1:20" s="51" customFormat="1" ht="12.75">
      <c r="A70" s="137">
        <v>13</v>
      </c>
      <c r="B70" s="103" t="s">
        <v>106</v>
      </c>
      <c r="C70" s="102">
        <v>1961</v>
      </c>
      <c r="D70" s="102"/>
      <c r="E70" s="103" t="s">
        <v>58</v>
      </c>
      <c r="F70" s="102">
        <v>4</v>
      </c>
      <c r="G70" s="102" t="s">
        <v>263</v>
      </c>
      <c r="H70" s="107">
        <v>2700.93</v>
      </c>
      <c r="I70" s="107">
        <v>2461.3000000000002</v>
      </c>
      <c r="J70" s="107">
        <v>2280.6999999999998</v>
      </c>
      <c r="K70" s="105">
        <v>87</v>
      </c>
      <c r="L70" s="102" t="s">
        <v>55</v>
      </c>
      <c r="M70" s="102" t="s">
        <v>56</v>
      </c>
      <c r="N70" s="106" t="s">
        <v>60</v>
      </c>
      <c r="O70" s="104">
        <v>5669999.9900000002</v>
      </c>
      <c r="P70" s="104">
        <v>2099.2769120265984</v>
      </c>
      <c r="Q70" s="138">
        <v>2732.2928768979573</v>
      </c>
      <c r="R70" s="50"/>
      <c r="S70" s="50"/>
      <c r="T70" s="50"/>
    </row>
    <row r="71" spans="1:20" s="51" customFormat="1" ht="12.75">
      <c r="A71" s="137">
        <v>14</v>
      </c>
      <c r="B71" s="103" t="s">
        <v>107</v>
      </c>
      <c r="C71" s="102">
        <v>1960</v>
      </c>
      <c r="D71" s="102"/>
      <c r="E71" s="103" t="s">
        <v>58</v>
      </c>
      <c r="F71" s="102">
        <v>4</v>
      </c>
      <c r="G71" s="102" t="s">
        <v>265</v>
      </c>
      <c r="H71" s="107">
        <v>1374.8</v>
      </c>
      <c r="I71" s="107">
        <v>1203.9000000000001</v>
      </c>
      <c r="J71" s="107">
        <v>773.1</v>
      </c>
      <c r="K71" s="105">
        <v>43</v>
      </c>
      <c r="L71" s="102" t="s">
        <v>55</v>
      </c>
      <c r="M71" s="102" t="s">
        <v>56</v>
      </c>
      <c r="N71" s="106" t="s">
        <v>60</v>
      </c>
      <c r="O71" s="104">
        <v>2895000</v>
      </c>
      <c r="P71" s="104">
        <v>2105.760837940064</v>
      </c>
      <c r="Q71" s="138">
        <v>2740.731961012511</v>
      </c>
      <c r="R71" s="50"/>
      <c r="S71" s="50"/>
      <c r="T71" s="50"/>
    </row>
    <row r="72" spans="1:20" s="51" customFormat="1" ht="12.75">
      <c r="A72" s="137">
        <v>15</v>
      </c>
      <c r="B72" s="103" t="s">
        <v>108</v>
      </c>
      <c r="C72" s="102">
        <v>1958</v>
      </c>
      <c r="D72" s="102"/>
      <c r="E72" s="103" t="s">
        <v>58</v>
      </c>
      <c r="F72" s="102">
        <v>2</v>
      </c>
      <c r="G72" s="102" t="s">
        <v>265</v>
      </c>
      <c r="H72" s="107">
        <v>653.29999999999995</v>
      </c>
      <c r="I72" s="107">
        <v>605.6</v>
      </c>
      <c r="J72" s="107">
        <v>605.6</v>
      </c>
      <c r="K72" s="105">
        <v>30</v>
      </c>
      <c r="L72" s="102" t="s">
        <v>55</v>
      </c>
      <c r="M72" s="102" t="s">
        <v>56</v>
      </c>
      <c r="N72" s="106" t="s">
        <v>59</v>
      </c>
      <c r="O72" s="104">
        <v>3045189.75</v>
      </c>
      <c r="P72" s="104">
        <v>4661.2425378845865</v>
      </c>
      <c r="Q72" s="138">
        <v>5677.9259145874794</v>
      </c>
      <c r="R72" s="50"/>
      <c r="S72" s="50"/>
      <c r="T72" s="50"/>
    </row>
    <row r="73" spans="1:20" s="51" customFormat="1" ht="12.75">
      <c r="A73" s="137">
        <v>16</v>
      </c>
      <c r="B73" s="103" t="s">
        <v>109</v>
      </c>
      <c r="C73" s="102">
        <v>1961</v>
      </c>
      <c r="D73" s="102"/>
      <c r="E73" s="103" t="s">
        <v>58</v>
      </c>
      <c r="F73" s="102">
        <v>2</v>
      </c>
      <c r="G73" s="102" t="s">
        <v>264</v>
      </c>
      <c r="H73" s="107">
        <v>291.64999999999998</v>
      </c>
      <c r="I73" s="107">
        <v>275.13</v>
      </c>
      <c r="J73" s="107">
        <v>275.13</v>
      </c>
      <c r="K73" s="105">
        <v>17</v>
      </c>
      <c r="L73" s="102" t="s">
        <v>55</v>
      </c>
      <c r="M73" s="102" t="s">
        <v>64</v>
      </c>
      <c r="N73" s="106" t="s">
        <v>65</v>
      </c>
      <c r="O73" s="104">
        <v>1529337.52</v>
      </c>
      <c r="P73" s="104">
        <v>5243.7425681467521</v>
      </c>
      <c r="Q73" s="138">
        <v>5935.3615635179158</v>
      </c>
      <c r="R73" s="50"/>
      <c r="S73" s="50"/>
      <c r="T73" s="50"/>
    </row>
    <row r="74" spans="1:20" s="51" customFormat="1" ht="25.5">
      <c r="A74" s="137">
        <v>17</v>
      </c>
      <c r="B74" s="103" t="s">
        <v>110</v>
      </c>
      <c r="C74" s="102">
        <v>1971</v>
      </c>
      <c r="D74" s="102"/>
      <c r="E74" s="103" t="s">
        <v>58</v>
      </c>
      <c r="F74" s="102">
        <v>5</v>
      </c>
      <c r="G74" s="102" t="s">
        <v>260</v>
      </c>
      <c r="H74" s="107">
        <v>5077.5</v>
      </c>
      <c r="I74" s="107">
        <v>4703.1000000000004</v>
      </c>
      <c r="J74" s="107">
        <v>3712.4</v>
      </c>
      <c r="K74" s="105">
        <v>180</v>
      </c>
      <c r="L74" s="102" t="s">
        <v>55</v>
      </c>
      <c r="M74" s="102" t="s">
        <v>56</v>
      </c>
      <c r="N74" s="106" t="s">
        <v>247</v>
      </c>
      <c r="O74" s="104">
        <v>8150000</v>
      </c>
      <c r="P74" s="104">
        <v>1605.1206302314131</v>
      </c>
      <c r="Q74" s="138">
        <v>2089.1287050713936</v>
      </c>
      <c r="R74" s="50"/>
      <c r="S74" s="50"/>
      <c r="T74" s="50"/>
    </row>
    <row r="75" spans="1:20" s="51" customFormat="1" ht="12.75">
      <c r="A75" s="137">
        <v>18</v>
      </c>
      <c r="B75" s="103" t="s">
        <v>111</v>
      </c>
      <c r="C75" s="102">
        <v>1941</v>
      </c>
      <c r="D75" s="102"/>
      <c r="E75" s="103" t="s">
        <v>66</v>
      </c>
      <c r="F75" s="102">
        <v>2</v>
      </c>
      <c r="G75" s="102" t="s">
        <v>265</v>
      </c>
      <c r="H75" s="107">
        <v>613.70000000000005</v>
      </c>
      <c r="I75" s="107">
        <v>345.1</v>
      </c>
      <c r="J75" s="107">
        <v>345.1</v>
      </c>
      <c r="K75" s="105">
        <v>22</v>
      </c>
      <c r="L75" s="102" t="s">
        <v>55</v>
      </c>
      <c r="M75" s="102" t="s">
        <v>56</v>
      </c>
      <c r="N75" s="106" t="s">
        <v>59</v>
      </c>
      <c r="O75" s="104">
        <v>2837751.8</v>
      </c>
      <c r="P75" s="104">
        <v>4624.0048883819445</v>
      </c>
      <c r="Q75" s="138">
        <v>5302.0205312041708</v>
      </c>
      <c r="R75" s="50"/>
      <c r="S75" s="50"/>
      <c r="T75" s="50"/>
    </row>
    <row r="76" spans="1:20" s="51" customFormat="1" ht="12.75">
      <c r="A76" s="137">
        <v>19</v>
      </c>
      <c r="B76" s="103" t="s">
        <v>112</v>
      </c>
      <c r="C76" s="102">
        <v>1954</v>
      </c>
      <c r="D76" s="102"/>
      <c r="E76" s="103" t="s">
        <v>66</v>
      </c>
      <c r="F76" s="102">
        <v>2</v>
      </c>
      <c r="G76" s="102" t="s">
        <v>265</v>
      </c>
      <c r="H76" s="107">
        <v>441</v>
      </c>
      <c r="I76" s="107">
        <v>399.8</v>
      </c>
      <c r="J76" s="107">
        <v>399.8</v>
      </c>
      <c r="K76" s="105">
        <v>27</v>
      </c>
      <c r="L76" s="102" t="s">
        <v>55</v>
      </c>
      <c r="M76" s="102" t="s">
        <v>56</v>
      </c>
      <c r="N76" s="106" t="s">
        <v>59</v>
      </c>
      <c r="O76" s="104">
        <v>2479122.38</v>
      </c>
      <c r="P76" s="104">
        <v>5621.5926984126982</v>
      </c>
      <c r="Q76" s="138">
        <v>6197.8095238095239</v>
      </c>
      <c r="R76" s="50"/>
      <c r="S76" s="50"/>
      <c r="T76" s="50"/>
    </row>
    <row r="77" spans="1:20" s="51" customFormat="1" ht="12.75">
      <c r="A77" s="137">
        <v>20</v>
      </c>
      <c r="B77" s="103" t="s">
        <v>113</v>
      </c>
      <c r="C77" s="102">
        <v>1980</v>
      </c>
      <c r="D77" s="102"/>
      <c r="E77" s="103" t="s">
        <v>58</v>
      </c>
      <c r="F77" s="102">
        <v>2</v>
      </c>
      <c r="G77" s="102" t="s">
        <v>262</v>
      </c>
      <c r="H77" s="107">
        <v>962.22</v>
      </c>
      <c r="I77" s="107">
        <v>829.52</v>
      </c>
      <c r="J77" s="107">
        <v>829.52</v>
      </c>
      <c r="K77" s="105">
        <v>30</v>
      </c>
      <c r="L77" s="102" t="s">
        <v>55</v>
      </c>
      <c r="M77" s="102" t="s">
        <v>56</v>
      </c>
      <c r="N77" s="106" t="s">
        <v>61</v>
      </c>
      <c r="O77" s="104">
        <v>3697950</v>
      </c>
      <c r="P77" s="104">
        <v>3843.1439795472966</v>
      </c>
      <c r="Q77" s="138">
        <v>4661.8297561888139</v>
      </c>
      <c r="R77" s="50"/>
      <c r="S77" s="50"/>
      <c r="T77" s="50"/>
    </row>
    <row r="78" spans="1:20" s="51" customFormat="1" ht="12.75">
      <c r="A78" s="137">
        <v>21</v>
      </c>
      <c r="B78" s="103" t="s">
        <v>114</v>
      </c>
      <c r="C78" s="102">
        <v>1981</v>
      </c>
      <c r="D78" s="102"/>
      <c r="E78" s="103" t="s">
        <v>58</v>
      </c>
      <c r="F78" s="102">
        <v>2</v>
      </c>
      <c r="G78" s="102" t="s">
        <v>262</v>
      </c>
      <c r="H78" s="107">
        <v>955.1</v>
      </c>
      <c r="I78" s="107">
        <v>865.5</v>
      </c>
      <c r="J78" s="107">
        <v>865.5</v>
      </c>
      <c r="K78" s="105">
        <v>44</v>
      </c>
      <c r="L78" s="102" t="s">
        <v>55</v>
      </c>
      <c r="M78" s="102" t="s">
        <v>56</v>
      </c>
      <c r="N78" s="106" t="s">
        <v>61</v>
      </c>
      <c r="O78" s="104">
        <v>3680000</v>
      </c>
      <c r="P78" s="104">
        <v>3852.9996858967647</v>
      </c>
      <c r="Q78" s="138">
        <v>4624.2382242697104</v>
      </c>
      <c r="R78" s="50"/>
      <c r="S78" s="50"/>
      <c r="T78" s="50"/>
    </row>
    <row r="79" spans="1:20" s="51" customFormat="1" ht="12.75">
      <c r="A79" s="137">
        <v>22</v>
      </c>
      <c r="B79" s="103" t="s">
        <v>115</v>
      </c>
      <c r="C79" s="102">
        <v>1981</v>
      </c>
      <c r="D79" s="102"/>
      <c r="E79" s="103" t="s">
        <v>58</v>
      </c>
      <c r="F79" s="102">
        <v>2</v>
      </c>
      <c r="G79" s="102" t="s">
        <v>265</v>
      </c>
      <c r="H79" s="107">
        <v>946.6</v>
      </c>
      <c r="I79" s="107">
        <v>861.8</v>
      </c>
      <c r="J79" s="107">
        <v>861.8</v>
      </c>
      <c r="K79" s="105">
        <v>44</v>
      </c>
      <c r="L79" s="102" t="s">
        <v>55</v>
      </c>
      <c r="M79" s="102" t="s">
        <v>64</v>
      </c>
      <c r="N79" s="106" t="s">
        <v>65</v>
      </c>
      <c r="O79" s="104">
        <v>3519757</v>
      </c>
      <c r="P79" s="104">
        <v>3718.3150221846608</v>
      </c>
      <c r="Q79" s="138">
        <v>4510.2848732305092</v>
      </c>
      <c r="R79" s="50"/>
      <c r="S79" s="50"/>
      <c r="T79" s="50"/>
    </row>
    <row r="80" spans="1:20" s="51" customFormat="1" ht="12.75">
      <c r="A80" s="137">
        <v>23</v>
      </c>
      <c r="B80" s="103" t="s">
        <v>116</v>
      </c>
      <c r="C80" s="102">
        <v>1987</v>
      </c>
      <c r="D80" s="102"/>
      <c r="E80" s="103" t="s">
        <v>58</v>
      </c>
      <c r="F80" s="102">
        <v>5</v>
      </c>
      <c r="G80" s="102" t="s">
        <v>263</v>
      </c>
      <c r="H80" s="107">
        <v>4250.6000000000004</v>
      </c>
      <c r="I80" s="107">
        <v>2613.6</v>
      </c>
      <c r="J80" s="107">
        <v>2613.6</v>
      </c>
      <c r="K80" s="105">
        <v>107</v>
      </c>
      <c r="L80" s="102" t="s">
        <v>55</v>
      </c>
      <c r="M80" s="102" t="s">
        <v>56</v>
      </c>
      <c r="N80" s="106" t="s">
        <v>57</v>
      </c>
      <c r="O80" s="104">
        <v>4335791.2699999996</v>
      </c>
      <c r="P80" s="104">
        <v>1020.0421752223214</v>
      </c>
      <c r="Q80" s="138">
        <v>1188.0617324612995</v>
      </c>
      <c r="R80" s="50"/>
      <c r="S80" s="50"/>
      <c r="T80" s="50"/>
    </row>
    <row r="81" spans="1:20" s="51" customFormat="1" ht="12.75">
      <c r="A81" s="137">
        <v>24</v>
      </c>
      <c r="B81" s="103" t="s">
        <v>125</v>
      </c>
      <c r="C81" s="102">
        <v>1880</v>
      </c>
      <c r="D81" s="102"/>
      <c r="E81" s="103" t="s">
        <v>58</v>
      </c>
      <c r="F81" s="102">
        <v>2</v>
      </c>
      <c r="G81" s="102" t="s">
        <v>264</v>
      </c>
      <c r="H81" s="107">
        <v>646.49</v>
      </c>
      <c r="I81" s="107">
        <v>646.49</v>
      </c>
      <c r="J81" s="107">
        <v>646.49</v>
      </c>
      <c r="K81" s="105">
        <v>37</v>
      </c>
      <c r="L81" s="102" t="s">
        <v>55</v>
      </c>
      <c r="M81" s="102" t="s">
        <v>64</v>
      </c>
      <c r="N81" s="106" t="s">
        <v>65</v>
      </c>
      <c r="O81" s="104">
        <v>3541530.1000000006</v>
      </c>
      <c r="P81" s="104">
        <v>5478.0895296137614</v>
      </c>
      <c r="Q81" s="138">
        <v>7388.5934817243879</v>
      </c>
      <c r="R81" s="50"/>
      <c r="S81" s="50"/>
      <c r="T81" s="50"/>
    </row>
    <row r="82" spans="1:20" s="51" customFormat="1" ht="12.75">
      <c r="A82" s="137">
        <v>25</v>
      </c>
      <c r="B82" s="103" t="s">
        <v>118</v>
      </c>
      <c r="C82" s="102">
        <v>1964</v>
      </c>
      <c r="D82" s="102"/>
      <c r="E82" s="103" t="s">
        <v>58</v>
      </c>
      <c r="F82" s="102">
        <v>3</v>
      </c>
      <c r="G82" s="102" t="s">
        <v>265</v>
      </c>
      <c r="H82" s="107">
        <v>1192.79</v>
      </c>
      <c r="I82" s="107">
        <v>1192.79</v>
      </c>
      <c r="J82" s="107">
        <v>1192.79</v>
      </c>
      <c r="K82" s="105">
        <v>56</v>
      </c>
      <c r="L82" s="102" t="s">
        <v>55</v>
      </c>
      <c r="M82" s="102" t="s">
        <v>56</v>
      </c>
      <c r="N82" s="106" t="s">
        <v>57</v>
      </c>
      <c r="O82" s="104">
        <v>4390734.43</v>
      </c>
      <c r="P82" s="104">
        <v>3681.0624083032217</v>
      </c>
      <c r="Q82" s="138">
        <v>5035.7624560903423</v>
      </c>
      <c r="R82" s="50"/>
      <c r="S82" s="50"/>
      <c r="T82" s="50"/>
    </row>
    <row r="83" spans="1:20" s="51" customFormat="1" ht="12.75">
      <c r="A83" s="137">
        <v>26</v>
      </c>
      <c r="B83" s="103" t="s">
        <v>119</v>
      </c>
      <c r="C83" s="102">
        <v>1941</v>
      </c>
      <c r="D83" s="102"/>
      <c r="E83" s="103" t="s">
        <v>58</v>
      </c>
      <c r="F83" s="102">
        <v>2</v>
      </c>
      <c r="G83" s="102" t="s">
        <v>265</v>
      </c>
      <c r="H83" s="107">
        <v>858.3</v>
      </c>
      <c r="I83" s="107">
        <v>655.4</v>
      </c>
      <c r="J83" s="107">
        <v>655.4</v>
      </c>
      <c r="K83" s="105">
        <v>31</v>
      </c>
      <c r="L83" s="102" t="s">
        <v>55</v>
      </c>
      <c r="M83" s="102" t="s">
        <v>56</v>
      </c>
      <c r="N83" s="106" t="s">
        <v>59</v>
      </c>
      <c r="O83" s="104">
        <v>3393815.22</v>
      </c>
      <c r="P83" s="104">
        <v>3954.1130373995111</v>
      </c>
      <c r="Q83" s="138">
        <v>4549.2485145054179</v>
      </c>
      <c r="R83" s="50"/>
      <c r="S83" s="50"/>
      <c r="T83" s="50"/>
    </row>
    <row r="84" spans="1:20" s="51" customFormat="1" ht="25.5">
      <c r="A84" s="137">
        <v>27</v>
      </c>
      <c r="B84" s="103" t="s">
        <v>120</v>
      </c>
      <c r="C84" s="102">
        <v>1962</v>
      </c>
      <c r="D84" s="102"/>
      <c r="E84" s="103" t="s">
        <v>66</v>
      </c>
      <c r="F84" s="102">
        <v>2</v>
      </c>
      <c r="G84" s="102" t="s">
        <v>265</v>
      </c>
      <c r="H84" s="107">
        <v>590.99</v>
      </c>
      <c r="I84" s="107">
        <v>550.29</v>
      </c>
      <c r="J84" s="107">
        <v>550.29</v>
      </c>
      <c r="K84" s="105">
        <v>18</v>
      </c>
      <c r="L84" s="102" t="s">
        <v>55</v>
      </c>
      <c r="M84" s="102" t="s">
        <v>56</v>
      </c>
      <c r="N84" s="106" t="s">
        <v>247</v>
      </c>
      <c r="O84" s="104">
        <v>2545004.79</v>
      </c>
      <c r="P84" s="104">
        <v>4306.3415455422255</v>
      </c>
      <c r="Q84" s="138">
        <v>5351.6001962808168</v>
      </c>
      <c r="R84" s="50"/>
      <c r="S84" s="50"/>
      <c r="T84" s="50"/>
    </row>
    <row r="85" spans="1:20" s="51" customFormat="1" ht="12.75">
      <c r="A85" s="137">
        <v>28</v>
      </c>
      <c r="B85" s="103" t="s">
        <v>238</v>
      </c>
      <c r="C85" s="102">
        <v>1960</v>
      </c>
      <c r="D85" s="102"/>
      <c r="E85" s="103" t="s">
        <v>214</v>
      </c>
      <c r="F85" s="102">
        <v>4</v>
      </c>
      <c r="G85" s="102" t="s">
        <v>263</v>
      </c>
      <c r="H85" s="107">
        <v>2241.9</v>
      </c>
      <c r="I85" s="107">
        <v>2091.3000000000002</v>
      </c>
      <c r="J85" s="107">
        <v>1908.9</v>
      </c>
      <c r="K85" s="105">
        <v>87</v>
      </c>
      <c r="L85" s="102" t="s">
        <v>55</v>
      </c>
      <c r="M85" s="102" t="s">
        <v>267</v>
      </c>
      <c r="N85" s="106" t="s">
        <v>259</v>
      </c>
      <c r="O85" s="104">
        <v>5101600</v>
      </c>
      <c r="P85" s="104">
        <v>2275.5698291627637</v>
      </c>
      <c r="Q85" s="138">
        <v>2644.4153173647351</v>
      </c>
      <c r="R85" s="50"/>
      <c r="S85" s="50"/>
      <c r="T85" s="50"/>
    </row>
    <row r="86" spans="1:20" s="51" customFormat="1" ht="12.75">
      <c r="A86" s="137">
        <v>29</v>
      </c>
      <c r="B86" s="103" t="s">
        <v>239</v>
      </c>
      <c r="C86" s="102">
        <v>1959</v>
      </c>
      <c r="D86" s="102"/>
      <c r="E86" s="103" t="s">
        <v>214</v>
      </c>
      <c r="F86" s="102">
        <v>3</v>
      </c>
      <c r="G86" s="102" t="s">
        <v>265</v>
      </c>
      <c r="H86" s="107">
        <v>1638.8</v>
      </c>
      <c r="I86" s="107">
        <v>1086.7</v>
      </c>
      <c r="J86" s="107">
        <v>1052.4000000000001</v>
      </c>
      <c r="K86" s="105">
        <v>92</v>
      </c>
      <c r="L86" s="102" t="s">
        <v>55</v>
      </c>
      <c r="M86" s="102" t="s">
        <v>56</v>
      </c>
      <c r="N86" s="106" t="s">
        <v>57</v>
      </c>
      <c r="O86" s="104">
        <v>2638742.77</v>
      </c>
      <c r="P86" s="104">
        <v>1610.1676653649013</v>
      </c>
      <c r="Q86" s="138">
        <v>1906.0873810104956</v>
      </c>
      <c r="R86" s="50"/>
      <c r="S86" s="50"/>
      <c r="T86" s="50"/>
    </row>
    <row r="87" spans="1:20" s="51" customFormat="1" ht="12.75">
      <c r="A87" s="137">
        <v>30</v>
      </c>
      <c r="B87" s="103" t="s">
        <v>240</v>
      </c>
      <c r="C87" s="102">
        <v>1942</v>
      </c>
      <c r="D87" s="102"/>
      <c r="E87" s="103" t="s">
        <v>214</v>
      </c>
      <c r="F87" s="102">
        <v>2</v>
      </c>
      <c r="G87" s="102" t="s">
        <v>265</v>
      </c>
      <c r="H87" s="107">
        <v>659.9</v>
      </c>
      <c r="I87" s="107">
        <v>659.9</v>
      </c>
      <c r="J87" s="107">
        <v>659.9</v>
      </c>
      <c r="K87" s="105">
        <v>25</v>
      </c>
      <c r="L87" s="102" t="s">
        <v>55</v>
      </c>
      <c r="M87" s="102" t="s">
        <v>56</v>
      </c>
      <c r="N87" s="106" t="s">
        <v>57</v>
      </c>
      <c r="O87" s="104">
        <v>3267279.28</v>
      </c>
      <c r="P87" s="104">
        <v>4951.1733292923172</v>
      </c>
      <c r="Q87" s="138">
        <v>5916.9874223367178</v>
      </c>
      <c r="R87" s="50"/>
      <c r="S87" s="50"/>
      <c r="T87" s="50"/>
    </row>
    <row r="88" spans="1:20" s="51" customFormat="1" ht="12.75">
      <c r="A88" s="137">
        <v>31</v>
      </c>
      <c r="B88" s="103" t="s">
        <v>142</v>
      </c>
      <c r="C88" s="102">
        <v>1994</v>
      </c>
      <c r="D88" s="102"/>
      <c r="E88" s="103" t="s">
        <v>54</v>
      </c>
      <c r="F88" s="102">
        <v>9</v>
      </c>
      <c r="G88" s="102" t="s">
        <v>265</v>
      </c>
      <c r="H88" s="107">
        <v>4306.3</v>
      </c>
      <c r="I88" s="107">
        <v>3866</v>
      </c>
      <c r="J88" s="107">
        <v>3866</v>
      </c>
      <c r="K88" s="105">
        <v>182</v>
      </c>
      <c r="L88" s="102" t="s">
        <v>55</v>
      </c>
      <c r="M88" s="102" t="s">
        <v>56</v>
      </c>
      <c r="N88" s="106" t="s">
        <v>60</v>
      </c>
      <c r="O88" s="104">
        <v>4331631.53</v>
      </c>
      <c r="P88" s="104">
        <v>1005.8824350370388</v>
      </c>
      <c r="Q88" s="138">
        <v>1141.4903745674942</v>
      </c>
      <c r="R88" s="50"/>
      <c r="S88" s="50"/>
      <c r="T88" s="50"/>
    </row>
    <row r="89" spans="1:20" s="51" customFormat="1" ht="12.75">
      <c r="A89" s="137">
        <v>32</v>
      </c>
      <c r="B89" s="103" t="s">
        <v>244</v>
      </c>
      <c r="C89" s="102">
        <v>1952</v>
      </c>
      <c r="D89" s="102"/>
      <c r="E89" s="103" t="s">
        <v>214</v>
      </c>
      <c r="F89" s="102">
        <v>2</v>
      </c>
      <c r="G89" s="102" t="s">
        <v>265</v>
      </c>
      <c r="H89" s="107">
        <v>557.4</v>
      </c>
      <c r="I89" s="107">
        <v>517.5</v>
      </c>
      <c r="J89" s="107">
        <v>517.5</v>
      </c>
      <c r="K89" s="105">
        <v>31</v>
      </c>
      <c r="L89" s="102" t="s">
        <v>55</v>
      </c>
      <c r="M89" s="102" t="s">
        <v>64</v>
      </c>
      <c r="N89" s="106" t="s">
        <v>65</v>
      </c>
      <c r="O89" s="104">
        <v>3267843.12</v>
      </c>
      <c r="P89" s="104">
        <v>5862.6536060279877</v>
      </c>
      <c r="Q89" s="138">
        <v>7005.0592034445644</v>
      </c>
      <c r="R89" s="50"/>
      <c r="S89" s="50"/>
      <c r="T89" s="50"/>
    </row>
    <row r="90" spans="1:20" s="51" customFormat="1" ht="12.75">
      <c r="A90" s="137">
        <v>33</v>
      </c>
      <c r="B90" s="103" t="s">
        <v>245</v>
      </c>
      <c r="C90" s="102">
        <v>1950</v>
      </c>
      <c r="D90" s="102"/>
      <c r="E90" s="103" t="s">
        <v>214</v>
      </c>
      <c r="F90" s="102">
        <v>2</v>
      </c>
      <c r="G90" s="102" t="s">
        <v>264</v>
      </c>
      <c r="H90" s="107">
        <v>462.7</v>
      </c>
      <c r="I90" s="107">
        <v>460.2</v>
      </c>
      <c r="J90" s="107">
        <v>460.2</v>
      </c>
      <c r="K90" s="105">
        <v>17</v>
      </c>
      <c r="L90" s="102" t="s">
        <v>55</v>
      </c>
      <c r="M90" s="102" t="s">
        <v>56</v>
      </c>
      <c r="N90" s="106" t="s">
        <v>60</v>
      </c>
      <c r="O90" s="104">
        <v>2312994.5099999998</v>
      </c>
      <c r="P90" s="104">
        <v>4998.9075210719684</v>
      </c>
      <c r="Q90" s="138">
        <v>6188.4331100064837</v>
      </c>
      <c r="R90" s="50"/>
      <c r="S90" s="50"/>
      <c r="T90" s="50"/>
    </row>
    <row r="91" spans="1:20" s="51" customFormat="1" ht="12.75">
      <c r="A91" s="137">
        <v>34</v>
      </c>
      <c r="B91" s="103" t="s">
        <v>184</v>
      </c>
      <c r="C91" s="102">
        <v>1952</v>
      </c>
      <c r="D91" s="102"/>
      <c r="E91" s="103" t="s">
        <v>58</v>
      </c>
      <c r="F91" s="102">
        <v>3</v>
      </c>
      <c r="G91" s="102" t="s">
        <v>262</v>
      </c>
      <c r="H91" s="104">
        <v>1714.1</v>
      </c>
      <c r="I91" s="104">
        <v>1638</v>
      </c>
      <c r="J91" s="104">
        <v>1638</v>
      </c>
      <c r="K91" s="105">
        <v>55</v>
      </c>
      <c r="L91" s="102" t="s">
        <v>55</v>
      </c>
      <c r="M91" s="102" t="s">
        <v>56</v>
      </c>
      <c r="N91" s="106" t="s">
        <v>202</v>
      </c>
      <c r="O91" s="104">
        <v>2050106.0299999998</v>
      </c>
      <c r="P91" s="104">
        <v>1196.024753514964</v>
      </c>
      <c r="Q91" s="138">
        <v>7143.3327372965414</v>
      </c>
      <c r="R91" s="50"/>
      <c r="S91" s="50"/>
      <c r="T91" s="50"/>
    </row>
    <row r="92" spans="1:20" s="51" customFormat="1" ht="12.75">
      <c r="A92" s="137">
        <v>35</v>
      </c>
      <c r="B92" s="103" t="s">
        <v>197</v>
      </c>
      <c r="C92" s="102">
        <v>1958</v>
      </c>
      <c r="D92" s="102"/>
      <c r="E92" s="103" t="s">
        <v>58</v>
      </c>
      <c r="F92" s="102">
        <v>4</v>
      </c>
      <c r="G92" s="102" t="s">
        <v>263</v>
      </c>
      <c r="H92" s="104">
        <v>5856.4</v>
      </c>
      <c r="I92" s="104">
        <v>3235.1</v>
      </c>
      <c r="J92" s="104">
        <v>2625</v>
      </c>
      <c r="K92" s="105">
        <v>86</v>
      </c>
      <c r="L92" s="102" t="s">
        <v>55</v>
      </c>
      <c r="M92" s="102" t="s">
        <v>56</v>
      </c>
      <c r="N92" s="106" t="s">
        <v>248</v>
      </c>
      <c r="O92" s="104">
        <v>13280548.279999999</v>
      </c>
      <c r="P92" s="104">
        <v>2267.6982924663616</v>
      </c>
      <c r="Q92" s="138">
        <v>3206.1144047537741</v>
      </c>
      <c r="R92" s="50"/>
      <c r="S92" s="50"/>
      <c r="T92" s="50"/>
    </row>
    <row r="93" spans="1:20" s="51" customFormat="1" ht="12.75">
      <c r="A93" s="137">
        <v>36</v>
      </c>
      <c r="B93" s="103" t="s">
        <v>235</v>
      </c>
      <c r="C93" s="102">
        <v>1986</v>
      </c>
      <c r="D93" s="102"/>
      <c r="E93" s="103" t="s">
        <v>236</v>
      </c>
      <c r="F93" s="102">
        <v>5</v>
      </c>
      <c r="G93" s="102" t="s">
        <v>263</v>
      </c>
      <c r="H93" s="104">
        <v>3450.6</v>
      </c>
      <c r="I93" s="104">
        <v>3118.5</v>
      </c>
      <c r="J93" s="104">
        <v>3118.5</v>
      </c>
      <c r="K93" s="105">
        <v>32</v>
      </c>
      <c r="L93" s="102" t="s">
        <v>55</v>
      </c>
      <c r="M93" s="102" t="s">
        <v>56</v>
      </c>
      <c r="N93" s="106" t="s">
        <v>248</v>
      </c>
      <c r="O93" s="104">
        <v>3057001.3899999997</v>
      </c>
      <c r="P93" s="104">
        <v>885.93328406653904</v>
      </c>
      <c r="Q93" s="138">
        <v>1185.2786211093721</v>
      </c>
      <c r="R93" s="50"/>
      <c r="S93" s="50"/>
      <c r="T93" s="50"/>
    </row>
    <row r="94" spans="1:20" s="51" customFormat="1" ht="12.75">
      <c r="A94" s="137">
        <v>37</v>
      </c>
      <c r="B94" s="103" t="s">
        <v>252</v>
      </c>
      <c r="C94" s="102">
        <v>1974</v>
      </c>
      <c r="D94" s="102"/>
      <c r="E94" s="103" t="s">
        <v>58</v>
      </c>
      <c r="F94" s="102">
        <v>5</v>
      </c>
      <c r="G94" s="102" t="s">
        <v>260</v>
      </c>
      <c r="H94" s="104">
        <v>4544.2</v>
      </c>
      <c r="I94" s="104">
        <v>4544.2</v>
      </c>
      <c r="J94" s="104">
        <v>3002.6</v>
      </c>
      <c r="K94" s="105">
        <v>207</v>
      </c>
      <c r="L94" s="102" t="s">
        <v>55</v>
      </c>
      <c r="M94" s="102" t="s">
        <v>56</v>
      </c>
      <c r="N94" s="106" t="s">
        <v>248</v>
      </c>
      <c r="O94" s="104">
        <v>3368416.68</v>
      </c>
      <c r="P94" s="104">
        <v>741.25625632674621</v>
      </c>
      <c r="Q94" s="138">
        <v>810.46</v>
      </c>
      <c r="R94" s="50"/>
      <c r="S94" s="50"/>
      <c r="T94" s="50"/>
    </row>
    <row r="95" spans="1:20" s="51" customFormat="1" ht="25.5">
      <c r="A95" s="137">
        <v>38</v>
      </c>
      <c r="B95" s="103" t="s">
        <v>191</v>
      </c>
      <c r="C95" s="102">
        <v>1959</v>
      </c>
      <c r="D95" s="102"/>
      <c r="E95" s="103" t="s">
        <v>266</v>
      </c>
      <c r="F95" s="102" t="s">
        <v>263</v>
      </c>
      <c r="G95" s="102" t="s">
        <v>265</v>
      </c>
      <c r="H95" s="107">
        <v>1378.1</v>
      </c>
      <c r="I95" s="107">
        <v>1378.1</v>
      </c>
      <c r="J95" s="107">
        <v>1378.1</v>
      </c>
      <c r="K95" s="105">
        <v>83</v>
      </c>
      <c r="L95" s="102" t="s">
        <v>55</v>
      </c>
      <c r="M95" s="102" t="s">
        <v>56</v>
      </c>
      <c r="N95" s="106" t="s">
        <v>247</v>
      </c>
      <c r="O95" s="104">
        <v>375226.5</v>
      </c>
      <c r="P95" s="104">
        <v>272.27813656483568</v>
      </c>
      <c r="Q95" s="138">
        <v>810.46</v>
      </c>
      <c r="R95" s="50"/>
      <c r="S95" s="50"/>
      <c r="T95" s="50"/>
    </row>
    <row r="96" spans="1:20" s="51" customFormat="1" ht="12.75">
      <c r="A96" s="137">
        <v>39</v>
      </c>
      <c r="B96" s="103" t="s">
        <v>192</v>
      </c>
      <c r="C96" s="102">
        <v>1963</v>
      </c>
      <c r="D96" s="102"/>
      <c r="E96" s="103" t="s">
        <v>266</v>
      </c>
      <c r="F96" s="102" t="s">
        <v>265</v>
      </c>
      <c r="G96" s="102" t="s">
        <v>265</v>
      </c>
      <c r="H96" s="107">
        <v>623.29999999999995</v>
      </c>
      <c r="I96" s="107">
        <v>623.29999999999995</v>
      </c>
      <c r="J96" s="107">
        <v>623.29999999999995</v>
      </c>
      <c r="K96" s="105">
        <v>32</v>
      </c>
      <c r="L96" s="102" t="s">
        <v>55</v>
      </c>
      <c r="M96" s="102" t="s">
        <v>56</v>
      </c>
      <c r="N96" s="106" t="s">
        <v>57</v>
      </c>
      <c r="O96" s="104">
        <v>160103.5</v>
      </c>
      <c r="P96" s="104">
        <v>256.86427081662123</v>
      </c>
      <c r="Q96" s="138">
        <v>810.46</v>
      </c>
      <c r="R96" s="50"/>
      <c r="S96" s="50"/>
      <c r="T96" s="50"/>
    </row>
    <row r="97" spans="1:20" s="51" customFormat="1" ht="12.75">
      <c r="A97" s="137">
        <v>40</v>
      </c>
      <c r="B97" s="103" t="s">
        <v>268</v>
      </c>
      <c r="C97" s="102">
        <v>1956</v>
      </c>
      <c r="D97" s="102"/>
      <c r="E97" s="103" t="s">
        <v>58</v>
      </c>
      <c r="F97" s="102">
        <v>2</v>
      </c>
      <c r="G97" s="102">
        <v>2</v>
      </c>
      <c r="H97" s="107">
        <v>783.5</v>
      </c>
      <c r="I97" s="107">
        <v>466.8</v>
      </c>
      <c r="J97" s="107">
        <v>466.8</v>
      </c>
      <c r="K97" s="105">
        <v>31</v>
      </c>
      <c r="L97" s="102" t="s">
        <v>55</v>
      </c>
      <c r="M97" s="102" t="s">
        <v>64</v>
      </c>
      <c r="N97" s="106" t="s">
        <v>65</v>
      </c>
      <c r="O97" s="104">
        <v>3910820.76</v>
      </c>
      <c r="P97" s="104">
        <v>4991.4751244416075</v>
      </c>
      <c r="Q97" s="138">
        <v>6976.9853222718566</v>
      </c>
      <c r="R97" s="50"/>
      <c r="S97" s="50"/>
      <c r="T97" s="50"/>
    </row>
    <row r="98" spans="1:20" s="51" customFormat="1" ht="12.75">
      <c r="A98" s="137">
        <v>41</v>
      </c>
      <c r="B98" s="103" t="s">
        <v>269</v>
      </c>
      <c r="C98" s="102">
        <v>1954</v>
      </c>
      <c r="D98" s="102"/>
      <c r="E98" s="103" t="s">
        <v>58</v>
      </c>
      <c r="F98" s="102">
        <v>2</v>
      </c>
      <c r="G98" s="102">
        <v>2</v>
      </c>
      <c r="H98" s="107">
        <v>972.5</v>
      </c>
      <c r="I98" s="107">
        <v>972.5</v>
      </c>
      <c r="J98" s="107">
        <v>514.9</v>
      </c>
      <c r="K98" s="105">
        <v>43</v>
      </c>
      <c r="L98" s="102" t="s">
        <v>55</v>
      </c>
      <c r="M98" s="102" t="s">
        <v>64</v>
      </c>
      <c r="N98" s="106" t="s">
        <v>65</v>
      </c>
      <c r="O98" s="104">
        <v>3625924.2399999998</v>
      </c>
      <c r="P98" s="104">
        <v>3728.4568020565548</v>
      </c>
      <c r="Q98" s="138">
        <v>4791.2732133676091</v>
      </c>
      <c r="R98" s="50"/>
      <c r="S98" s="50"/>
      <c r="T98" s="50"/>
    </row>
    <row r="99" spans="1:20" s="51" customFormat="1" ht="25.5">
      <c r="A99" s="137">
        <v>42</v>
      </c>
      <c r="B99" s="103" t="s">
        <v>270</v>
      </c>
      <c r="C99" s="102">
        <v>1994</v>
      </c>
      <c r="D99" s="102"/>
      <c r="E99" s="103" t="s">
        <v>58</v>
      </c>
      <c r="F99" s="102">
        <v>9</v>
      </c>
      <c r="G99" s="102">
        <v>1</v>
      </c>
      <c r="H99" s="107">
        <v>2822.7</v>
      </c>
      <c r="I99" s="107">
        <v>2542.4</v>
      </c>
      <c r="J99" s="107">
        <v>2542.4</v>
      </c>
      <c r="K99" s="105">
        <v>110</v>
      </c>
      <c r="L99" s="102" t="s">
        <v>55</v>
      </c>
      <c r="M99" s="102" t="s">
        <v>56</v>
      </c>
      <c r="N99" s="106" t="s">
        <v>272</v>
      </c>
      <c r="O99" s="104">
        <v>2457800</v>
      </c>
      <c r="P99" s="104">
        <v>870.72660927480786</v>
      </c>
      <c r="Q99" s="138">
        <v>870.72660927480786</v>
      </c>
      <c r="R99" s="50"/>
      <c r="S99" s="50"/>
      <c r="T99" s="50"/>
    </row>
    <row r="100" spans="1:20" s="51" customFormat="1" ht="12.75">
      <c r="A100" s="137">
        <v>43</v>
      </c>
      <c r="B100" s="103" t="s">
        <v>271</v>
      </c>
      <c r="C100" s="102">
        <v>1988</v>
      </c>
      <c r="D100" s="102"/>
      <c r="E100" s="103" t="s">
        <v>236</v>
      </c>
      <c r="F100" s="102">
        <v>9</v>
      </c>
      <c r="G100" s="102">
        <v>6</v>
      </c>
      <c r="H100" s="107">
        <v>12966</v>
      </c>
      <c r="I100" s="107">
        <v>11544.4</v>
      </c>
      <c r="J100" s="107">
        <v>11529</v>
      </c>
      <c r="K100" s="105">
        <v>510</v>
      </c>
      <c r="L100" s="102" t="s">
        <v>55</v>
      </c>
      <c r="M100" s="102" t="s">
        <v>56</v>
      </c>
      <c r="N100" s="106" t="s">
        <v>60</v>
      </c>
      <c r="O100" s="104">
        <v>14746800</v>
      </c>
      <c r="P100" s="104">
        <v>1137.3438223044886</v>
      </c>
      <c r="Q100" s="138">
        <v>1137.3438223044886</v>
      </c>
      <c r="R100" s="50"/>
      <c r="S100" s="50"/>
      <c r="T100" s="50"/>
    </row>
    <row r="101" spans="1:20" s="51" customFormat="1" ht="12" customHeight="1">
      <c r="A101" s="200" t="s">
        <v>246</v>
      </c>
      <c r="B101" s="201"/>
      <c r="C101" s="68" t="s">
        <v>68</v>
      </c>
      <c r="D101" s="68" t="s">
        <v>68</v>
      </c>
      <c r="E101" s="68" t="s">
        <v>68</v>
      </c>
      <c r="F101" s="68" t="s">
        <v>68</v>
      </c>
      <c r="G101" s="68" t="s">
        <v>68</v>
      </c>
      <c r="H101" s="69">
        <f>SUM(H102:H127)</f>
        <v>49658.150000000009</v>
      </c>
      <c r="I101" s="69">
        <f>SUM(I102:I127)</f>
        <v>45628.960000000006</v>
      </c>
      <c r="J101" s="69">
        <f>SUM(J102:J127)</f>
        <v>40475.899999999994</v>
      </c>
      <c r="K101" s="72">
        <f>SUM(K102:K127)</f>
        <v>2164</v>
      </c>
      <c r="L101" s="71" t="s">
        <v>68</v>
      </c>
      <c r="M101" s="71" t="s">
        <v>68</v>
      </c>
      <c r="N101" s="71" t="s">
        <v>68</v>
      </c>
      <c r="O101" s="69">
        <f>SUM(O102:O127)</f>
        <v>90625537.659999982</v>
      </c>
      <c r="P101" s="69">
        <f>O101/H101</f>
        <v>1824.9881975063502</v>
      </c>
      <c r="Q101" s="69">
        <f>MAX(Q102:Q127)</f>
        <v>6269.1295626699048</v>
      </c>
      <c r="R101" s="50"/>
      <c r="S101" s="50"/>
      <c r="T101" s="50"/>
    </row>
    <row r="102" spans="1:20" s="51" customFormat="1" ht="12.75">
      <c r="A102" s="67">
        <v>1</v>
      </c>
      <c r="B102" s="103" t="s">
        <v>121</v>
      </c>
      <c r="C102" s="102">
        <v>1959</v>
      </c>
      <c r="D102" s="102"/>
      <c r="E102" s="103" t="s">
        <v>58</v>
      </c>
      <c r="F102" s="102">
        <v>3</v>
      </c>
      <c r="G102" s="102" t="s">
        <v>263</v>
      </c>
      <c r="H102" s="107">
        <v>2102.6</v>
      </c>
      <c r="I102" s="107">
        <v>1922.7</v>
      </c>
      <c r="J102" s="107">
        <v>1915.7</v>
      </c>
      <c r="K102" s="105">
        <v>71</v>
      </c>
      <c r="L102" s="102" t="s">
        <v>55</v>
      </c>
      <c r="M102" s="102" t="s">
        <v>56</v>
      </c>
      <c r="N102" s="106" t="s">
        <v>59</v>
      </c>
      <c r="O102" s="104">
        <v>4487224.8899999997</v>
      </c>
      <c r="P102" s="104">
        <v>2134.1314990963569</v>
      </c>
      <c r="Q102" s="138">
        <v>2878.4176733567965</v>
      </c>
      <c r="R102" s="50"/>
      <c r="S102" s="50"/>
      <c r="T102" s="50"/>
    </row>
    <row r="103" spans="1:20" s="51" customFormat="1" ht="12.75">
      <c r="A103" s="67">
        <v>2</v>
      </c>
      <c r="B103" s="103" t="s">
        <v>122</v>
      </c>
      <c r="C103" s="102">
        <v>1989</v>
      </c>
      <c r="D103" s="102"/>
      <c r="E103" s="103" t="s">
        <v>58</v>
      </c>
      <c r="F103" s="102">
        <v>5</v>
      </c>
      <c r="G103" s="102" t="s">
        <v>262</v>
      </c>
      <c r="H103" s="107">
        <v>2042.1</v>
      </c>
      <c r="I103" s="107">
        <v>1817.7</v>
      </c>
      <c r="J103" s="107">
        <v>1675.9</v>
      </c>
      <c r="K103" s="105">
        <v>83</v>
      </c>
      <c r="L103" s="102" t="s">
        <v>55</v>
      </c>
      <c r="M103" s="102" t="s">
        <v>56</v>
      </c>
      <c r="N103" s="106" t="s">
        <v>202</v>
      </c>
      <c r="O103" s="104">
        <v>3810770.28</v>
      </c>
      <c r="P103" s="104">
        <v>1866.1036579991185</v>
      </c>
      <c r="Q103" s="138">
        <v>4074.7</v>
      </c>
      <c r="R103" s="50"/>
      <c r="S103" s="50"/>
      <c r="T103" s="50"/>
    </row>
    <row r="104" spans="1:20" s="51" customFormat="1" ht="25.5">
      <c r="A104" s="67">
        <v>3</v>
      </c>
      <c r="B104" s="103" t="s">
        <v>123</v>
      </c>
      <c r="C104" s="102">
        <v>1972</v>
      </c>
      <c r="D104" s="102"/>
      <c r="E104" s="103" t="s">
        <v>58</v>
      </c>
      <c r="F104" s="102">
        <v>5</v>
      </c>
      <c r="G104" s="102" t="s">
        <v>263</v>
      </c>
      <c r="H104" s="107">
        <v>3577.12</v>
      </c>
      <c r="I104" s="107">
        <v>3306.9</v>
      </c>
      <c r="J104" s="107">
        <v>2940.98</v>
      </c>
      <c r="K104" s="105">
        <v>152</v>
      </c>
      <c r="L104" s="102" t="s">
        <v>55</v>
      </c>
      <c r="M104" s="102" t="s">
        <v>56</v>
      </c>
      <c r="N104" s="106" t="s">
        <v>247</v>
      </c>
      <c r="O104" s="104">
        <v>5394319.6899999995</v>
      </c>
      <c r="P104" s="104">
        <v>1508.0063542738292</v>
      </c>
      <c r="Q104" s="138">
        <v>2033.9291385248468</v>
      </c>
      <c r="R104" s="50"/>
      <c r="S104" s="50"/>
      <c r="T104" s="50"/>
    </row>
    <row r="105" spans="1:20" s="51" customFormat="1" ht="12.75">
      <c r="A105" s="67">
        <v>4</v>
      </c>
      <c r="B105" s="103" t="s">
        <v>124</v>
      </c>
      <c r="C105" s="102">
        <v>1955</v>
      </c>
      <c r="D105" s="102"/>
      <c r="E105" s="103" t="s">
        <v>58</v>
      </c>
      <c r="F105" s="102">
        <v>2</v>
      </c>
      <c r="G105" s="102" t="s">
        <v>262</v>
      </c>
      <c r="H105" s="107">
        <v>1501.5</v>
      </c>
      <c r="I105" s="107">
        <v>1386.8</v>
      </c>
      <c r="J105" s="107">
        <v>1250.54</v>
      </c>
      <c r="K105" s="105">
        <v>46</v>
      </c>
      <c r="L105" s="102" t="s">
        <v>55</v>
      </c>
      <c r="M105" s="102" t="s">
        <v>64</v>
      </c>
      <c r="N105" s="106" t="s">
        <v>65</v>
      </c>
      <c r="O105" s="104">
        <v>5949950</v>
      </c>
      <c r="P105" s="104">
        <v>3962.6706626706628</v>
      </c>
      <c r="Q105" s="138">
        <v>5202.1678321678319</v>
      </c>
      <c r="R105" s="50"/>
      <c r="S105" s="50"/>
      <c r="T105" s="50"/>
    </row>
    <row r="106" spans="1:20" s="51" customFormat="1" ht="12.75">
      <c r="A106" s="67">
        <v>5</v>
      </c>
      <c r="B106" s="103" t="s">
        <v>117</v>
      </c>
      <c r="C106" s="102">
        <v>1846</v>
      </c>
      <c r="D106" s="102"/>
      <c r="E106" s="103" t="s">
        <v>58</v>
      </c>
      <c r="F106" s="102">
        <v>2</v>
      </c>
      <c r="G106" s="102" t="s">
        <v>264</v>
      </c>
      <c r="H106" s="107">
        <v>378.89</v>
      </c>
      <c r="I106" s="107">
        <v>325.39999999999998</v>
      </c>
      <c r="J106" s="107">
        <v>325.39999999999998</v>
      </c>
      <c r="K106" s="105">
        <v>17</v>
      </c>
      <c r="L106" s="102" t="s">
        <v>55</v>
      </c>
      <c r="M106" s="102" t="s">
        <v>64</v>
      </c>
      <c r="N106" s="106" t="s">
        <v>65</v>
      </c>
      <c r="O106" s="104">
        <v>2345314.9499999997</v>
      </c>
      <c r="P106" s="104">
        <v>6189.9626540684631</v>
      </c>
      <c r="Q106" s="138">
        <v>6269.1295626699048</v>
      </c>
      <c r="R106" s="50"/>
      <c r="S106" s="50"/>
      <c r="T106" s="50"/>
    </row>
    <row r="107" spans="1:20" s="51" customFormat="1" ht="12.75">
      <c r="A107" s="67">
        <v>6</v>
      </c>
      <c r="B107" s="103" t="s">
        <v>126</v>
      </c>
      <c r="C107" s="102">
        <v>1969</v>
      </c>
      <c r="D107" s="102"/>
      <c r="E107" s="103" t="s">
        <v>58</v>
      </c>
      <c r="F107" s="102">
        <v>5</v>
      </c>
      <c r="G107" s="102" t="s">
        <v>260</v>
      </c>
      <c r="H107" s="107">
        <v>4890.1099999999997</v>
      </c>
      <c r="I107" s="107">
        <v>4490.3999999999996</v>
      </c>
      <c r="J107" s="107">
        <v>4177.2300000000005</v>
      </c>
      <c r="K107" s="105">
        <v>210</v>
      </c>
      <c r="L107" s="102" t="s">
        <v>55</v>
      </c>
      <c r="M107" s="102" t="s">
        <v>56</v>
      </c>
      <c r="N107" s="106" t="s">
        <v>60</v>
      </c>
      <c r="O107" s="104">
        <v>8270003.5300000003</v>
      </c>
      <c r="P107" s="104">
        <v>1691.1692231872087</v>
      </c>
      <c r="Q107" s="138">
        <v>2280.9707348096463</v>
      </c>
      <c r="R107" s="50"/>
      <c r="S107" s="50"/>
      <c r="T107" s="50"/>
    </row>
    <row r="108" spans="1:20" s="51" customFormat="1" ht="12.75">
      <c r="A108" s="67">
        <v>7</v>
      </c>
      <c r="B108" s="103" t="s">
        <v>127</v>
      </c>
      <c r="C108" s="102">
        <v>1961</v>
      </c>
      <c r="D108" s="102"/>
      <c r="E108" s="103" t="s">
        <v>58</v>
      </c>
      <c r="F108" s="102">
        <v>2</v>
      </c>
      <c r="G108" s="102" t="s">
        <v>265</v>
      </c>
      <c r="H108" s="107">
        <v>824.04</v>
      </c>
      <c r="I108" s="107">
        <v>777.74</v>
      </c>
      <c r="J108" s="107">
        <v>728.73</v>
      </c>
      <c r="K108" s="105">
        <v>37</v>
      </c>
      <c r="L108" s="102" t="s">
        <v>55</v>
      </c>
      <c r="M108" s="102" t="s">
        <v>56</v>
      </c>
      <c r="N108" s="106" t="s">
        <v>59</v>
      </c>
      <c r="O108" s="104">
        <v>2894983.73</v>
      </c>
      <c r="P108" s="104">
        <v>3513.1592277073928</v>
      </c>
      <c r="Q108" s="138">
        <v>4738.3864860929079</v>
      </c>
      <c r="R108" s="50"/>
      <c r="S108" s="50"/>
      <c r="T108" s="50"/>
    </row>
    <row r="109" spans="1:20" s="51" customFormat="1" ht="12.75">
      <c r="A109" s="67">
        <v>8</v>
      </c>
      <c r="B109" s="103" t="s">
        <v>253</v>
      </c>
      <c r="C109" s="102">
        <v>1980</v>
      </c>
      <c r="D109" s="102"/>
      <c r="E109" s="103" t="s">
        <v>58</v>
      </c>
      <c r="F109" s="102">
        <v>5</v>
      </c>
      <c r="G109" s="102" t="s">
        <v>265</v>
      </c>
      <c r="H109" s="107">
        <v>1589.4</v>
      </c>
      <c r="I109" s="107">
        <v>1176.4000000000001</v>
      </c>
      <c r="J109" s="107">
        <v>1117.8000000000002</v>
      </c>
      <c r="K109" s="105">
        <v>61</v>
      </c>
      <c r="L109" s="102" t="s">
        <v>55</v>
      </c>
      <c r="M109" s="102" t="s">
        <v>56</v>
      </c>
      <c r="N109" s="106" t="s">
        <v>59</v>
      </c>
      <c r="O109" s="104">
        <v>1688740.5100000002</v>
      </c>
      <c r="P109" s="104">
        <v>1062.5018937964012</v>
      </c>
      <c r="Q109" s="138">
        <v>1433.053353466717</v>
      </c>
      <c r="R109" s="50"/>
      <c r="S109" s="50"/>
      <c r="T109" s="50"/>
    </row>
    <row r="110" spans="1:20" s="51" customFormat="1" ht="12.75">
      <c r="A110" s="67">
        <v>9</v>
      </c>
      <c r="B110" s="103" t="s">
        <v>128</v>
      </c>
      <c r="C110" s="102">
        <v>1983</v>
      </c>
      <c r="D110" s="102"/>
      <c r="E110" s="103" t="s">
        <v>58</v>
      </c>
      <c r="F110" s="102">
        <v>5</v>
      </c>
      <c r="G110" s="102" t="s">
        <v>263</v>
      </c>
      <c r="H110" s="107">
        <v>3097.1</v>
      </c>
      <c r="I110" s="107">
        <v>2812.2</v>
      </c>
      <c r="J110" s="107">
        <v>2810.6</v>
      </c>
      <c r="K110" s="105">
        <v>133</v>
      </c>
      <c r="L110" s="102" t="s">
        <v>55</v>
      </c>
      <c r="M110" s="102" t="s">
        <v>56</v>
      </c>
      <c r="N110" s="106" t="s">
        <v>202</v>
      </c>
      <c r="O110" s="104">
        <v>4821497.92</v>
      </c>
      <c r="P110" s="104">
        <v>1556.7782506215492</v>
      </c>
      <c r="Q110" s="138">
        <v>2099.1225016951344</v>
      </c>
      <c r="R110" s="50"/>
      <c r="S110" s="50"/>
      <c r="T110" s="50"/>
    </row>
    <row r="111" spans="1:20" s="51" customFormat="1" ht="12.75">
      <c r="A111" s="67">
        <v>10</v>
      </c>
      <c r="B111" s="103" t="s">
        <v>129</v>
      </c>
      <c r="C111" s="102">
        <v>1963</v>
      </c>
      <c r="D111" s="102"/>
      <c r="E111" s="103" t="s">
        <v>58</v>
      </c>
      <c r="F111" s="102">
        <v>2</v>
      </c>
      <c r="G111" s="102" t="s">
        <v>265</v>
      </c>
      <c r="H111" s="107">
        <v>444.9</v>
      </c>
      <c r="I111" s="107">
        <v>444.9</v>
      </c>
      <c r="J111" s="107">
        <v>442.2</v>
      </c>
      <c r="K111" s="105">
        <v>17</v>
      </c>
      <c r="L111" s="102" t="s">
        <v>55</v>
      </c>
      <c r="M111" s="102" t="s">
        <v>56</v>
      </c>
      <c r="N111" s="106" t="s">
        <v>57</v>
      </c>
      <c r="O111" s="104">
        <v>527907</v>
      </c>
      <c r="P111" s="104">
        <v>1186.5745111260958</v>
      </c>
      <c r="Q111" s="138">
        <v>1186.5745111260958</v>
      </c>
      <c r="R111" s="50"/>
      <c r="S111" s="50"/>
      <c r="T111" s="50"/>
    </row>
    <row r="112" spans="1:20" s="51" customFormat="1" ht="12.75">
      <c r="A112" s="67">
        <v>11</v>
      </c>
      <c r="B112" s="103" t="s">
        <v>130</v>
      </c>
      <c r="C112" s="102">
        <v>1969</v>
      </c>
      <c r="D112" s="102"/>
      <c r="E112" s="103" t="s">
        <v>58</v>
      </c>
      <c r="F112" s="102">
        <v>2</v>
      </c>
      <c r="G112" s="102" t="s">
        <v>265</v>
      </c>
      <c r="H112" s="107">
        <v>589.1</v>
      </c>
      <c r="I112" s="107">
        <v>589.1</v>
      </c>
      <c r="J112" s="107">
        <v>537.5</v>
      </c>
      <c r="K112" s="105">
        <v>31</v>
      </c>
      <c r="L112" s="102" t="s">
        <v>55</v>
      </c>
      <c r="M112" s="102" t="s">
        <v>56</v>
      </c>
      <c r="N112" s="106" t="s">
        <v>57</v>
      </c>
      <c r="O112" s="104">
        <v>702281</v>
      </c>
      <c r="P112" s="104">
        <v>1192.1252758445085</v>
      </c>
      <c r="Q112" s="138">
        <v>1192.1252758445085</v>
      </c>
      <c r="R112" s="50"/>
      <c r="S112" s="50"/>
      <c r="T112" s="50"/>
    </row>
    <row r="113" spans="1:20" s="51" customFormat="1" ht="12.75">
      <c r="A113" s="67">
        <v>12</v>
      </c>
      <c r="B113" s="103" t="s">
        <v>131</v>
      </c>
      <c r="C113" s="102">
        <v>1966</v>
      </c>
      <c r="D113" s="102"/>
      <c r="E113" s="103" t="s">
        <v>58</v>
      </c>
      <c r="F113" s="102">
        <v>2</v>
      </c>
      <c r="G113" s="102" t="s">
        <v>265</v>
      </c>
      <c r="H113" s="107">
        <v>719.9</v>
      </c>
      <c r="I113" s="107">
        <v>719.9</v>
      </c>
      <c r="J113" s="107">
        <v>670.3</v>
      </c>
      <c r="K113" s="105">
        <v>26</v>
      </c>
      <c r="L113" s="102" t="s">
        <v>55</v>
      </c>
      <c r="M113" s="102" t="s">
        <v>56</v>
      </c>
      <c r="N113" s="106" t="s">
        <v>57</v>
      </c>
      <c r="O113" s="104">
        <v>801529</v>
      </c>
      <c r="P113" s="104">
        <v>1113.3893596332825</v>
      </c>
      <c r="Q113" s="138">
        <v>1113.3893596332825</v>
      </c>
      <c r="R113" s="50"/>
      <c r="S113" s="50"/>
      <c r="T113" s="50"/>
    </row>
    <row r="114" spans="1:20" s="51" customFormat="1" ht="12.75">
      <c r="A114" s="67">
        <v>13</v>
      </c>
      <c r="B114" s="103" t="s">
        <v>132</v>
      </c>
      <c r="C114" s="102">
        <v>1963</v>
      </c>
      <c r="D114" s="102"/>
      <c r="E114" s="103" t="s">
        <v>58</v>
      </c>
      <c r="F114" s="102">
        <v>4</v>
      </c>
      <c r="G114" s="102" t="s">
        <v>262</v>
      </c>
      <c r="H114" s="107">
        <v>2141.94</v>
      </c>
      <c r="I114" s="107">
        <v>1876.78</v>
      </c>
      <c r="J114" s="107">
        <v>1544.6799999999998</v>
      </c>
      <c r="K114" s="105">
        <v>77</v>
      </c>
      <c r="L114" s="102" t="s">
        <v>55</v>
      </c>
      <c r="M114" s="102" t="s">
        <v>56</v>
      </c>
      <c r="N114" s="106" t="s">
        <v>202</v>
      </c>
      <c r="O114" s="104">
        <v>4940772.24</v>
      </c>
      <c r="P114" s="104">
        <v>2306.680971455783</v>
      </c>
      <c r="Q114" s="138">
        <v>3111.1444765026095</v>
      </c>
      <c r="R114" s="50"/>
      <c r="S114" s="50"/>
      <c r="T114" s="50"/>
    </row>
    <row r="115" spans="1:20" s="51" customFormat="1" ht="12.75">
      <c r="A115" s="67">
        <v>14</v>
      </c>
      <c r="B115" s="103" t="s">
        <v>133</v>
      </c>
      <c r="C115" s="102">
        <v>1974</v>
      </c>
      <c r="D115" s="102"/>
      <c r="E115" s="103" t="s">
        <v>58</v>
      </c>
      <c r="F115" s="102">
        <v>9</v>
      </c>
      <c r="G115" s="102" t="s">
        <v>265</v>
      </c>
      <c r="H115" s="107">
        <v>5409.4</v>
      </c>
      <c r="I115" s="107">
        <v>5101.5</v>
      </c>
      <c r="J115" s="107">
        <v>4227.7</v>
      </c>
      <c r="K115" s="105">
        <v>198</v>
      </c>
      <c r="L115" s="102" t="s">
        <v>55</v>
      </c>
      <c r="M115" s="102" t="s">
        <v>56</v>
      </c>
      <c r="N115" s="106" t="s">
        <v>202</v>
      </c>
      <c r="O115" s="104">
        <v>4431631.53</v>
      </c>
      <c r="P115" s="104">
        <v>819.2464099530448</v>
      </c>
      <c r="Q115" s="138">
        <v>908.71446001404968</v>
      </c>
      <c r="R115" s="50"/>
      <c r="S115" s="50"/>
      <c r="T115" s="50"/>
    </row>
    <row r="116" spans="1:20" s="51" customFormat="1" ht="12.75">
      <c r="A116" s="67">
        <v>15</v>
      </c>
      <c r="B116" s="103" t="s">
        <v>134</v>
      </c>
      <c r="C116" s="102">
        <v>1958</v>
      </c>
      <c r="D116" s="102"/>
      <c r="E116" s="103" t="s">
        <v>58</v>
      </c>
      <c r="F116" s="102">
        <v>2</v>
      </c>
      <c r="G116" s="102" t="s">
        <v>265</v>
      </c>
      <c r="H116" s="107">
        <v>717.8</v>
      </c>
      <c r="I116" s="107">
        <v>649.4</v>
      </c>
      <c r="J116" s="107">
        <v>507.29999999999995</v>
      </c>
      <c r="K116" s="105">
        <v>46</v>
      </c>
      <c r="L116" s="102" t="s">
        <v>55</v>
      </c>
      <c r="M116" s="102" t="s">
        <v>56</v>
      </c>
      <c r="N116" s="106" t="s">
        <v>59</v>
      </c>
      <c r="O116" s="104">
        <v>2939948.7</v>
      </c>
      <c r="P116" s="104">
        <v>4095.7769573697415</v>
      </c>
      <c r="Q116" s="138">
        <v>5439.7046531067153</v>
      </c>
      <c r="R116" s="50"/>
      <c r="S116" s="50"/>
      <c r="T116" s="50"/>
    </row>
    <row r="117" spans="1:20" s="51" customFormat="1" ht="12.75">
      <c r="A117" s="67">
        <v>16</v>
      </c>
      <c r="B117" s="103" t="s">
        <v>135</v>
      </c>
      <c r="C117" s="102">
        <v>1956</v>
      </c>
      <c r="D117" s="102"/>
      <c r="E117" s="103" t="s">
        <v>66</v>
      </c>
      <c r="F117" s="102">
        <v>2</v>
      </c>
      <c r="G117" s="102" t="s">
        <v>262</v>
      </c>
      <c r="H117" s="107">
        <v>1239.2</v>
      </c>
      <c r="I117" s="107">
        <v>1131.0999999999999</v>
      </c>
      <c r="J117" s="107">
        <v>643.79999999999995</v>
      </c>
      <c r="K117" s="105">
        <v>46</v>
      </c>
      <c r="L117" s="102" t="s">
        <v>55</v>
      </c>
      <c r="M117" s="102" t="s">
        <v>56</v>
      </c>
      <c r="N117" s="106" t="s">
        <v>60</v>
      </c>
      <c r="O117" s="104">
        <v>3392314.75</v>
      </c>
      <c r="P117" s="104">
        <v>2737.5038331181408</v>
      </c>
      <c r="Q117" s="138">
        <v>3922.8953357004511</v>
      </c>
      <c r="R117" s="50"/>
      <c r="S117" s="50"/>
      <c r="T117" s="50"/>
    </row>
    <row r="118" spans="1:20" s="51" customFormat="1" ht="25.5">
      <c r="A118" s="67">
        <v>17</v>
      </c>
      <c r="B118" s="103" t="s">
        <v>136</v>
      </c>
      <c r="C118" s="102">
        <v>1968</v>
      </c>
      <c r="D118" s="102"/>
      <c r="E118" s="103" t="s">
        <v>58</v>
      </c>
      <c r="F118" s="102">
        <v>3</v>
      </c>
      <c r="G118" s="102" t="s">
        <v>265</v>
      </c>
      <c r="H118" s="107">
        <v>1032.5</v>
      </c>
      <c r="I118" s="107">
        <v>644</v>
      </c>
      <c r="J118" s="107">
        <v>445.9</v>
      </c>
      <c r="K118" s="105">
        <v>83</v>
      </c>
      <c r="L118" s="102" t="s">
        <v>55</v>
      </c>
      <c r="M118" s="102" t="s">
        <v>56</v>
      </c>
      <c r="N118" s="106" t="s">
        <v>247</v>
      </c>
      <c r="O118" s="104">
        <v>2330461.9000000004</v>
      </c>
      <c r="P118" s="104">
        <v>2257.1059564164652</v>
      </c>
      <c r="Q118" s="138">
        <v>3044.28</v>
      </c>
      <c r="R118" s="50"/>
      <c r="S118" s="50"/>
      <c r="T118" s="50"/>
    </row>
    <row r="119" spans="1:20" s="51" customFormat="1" ht="25.5">
      <c r="A119" s="67">
        <v>18</v>
      </c>
      <c r="B119" s="103" t="s">
        <v>137</v>
      </c>
      <c r="C119" s="102">
        <v>1969</v>
      </c>
      <c r="D119" s="102"/>
      <c r="E119" s="103" t="s">
        <v>58</v>
      </c>
      <c r="F119" s="102">
        <v>5</v>
      </c>
      <c r="G119" s="102" t="s">
        <v>260</v>
      </c>
      <c r="H119" s="107">
        <v>5048.3</v>
      </c>
      <c r="I119" s="107">
        <v>4655.2</v>
      </c>
      <c r="J119" s="107">
        <v>3957.13</v>
      </c>
      <c r="K119" s="105">
        <v>217</v>
      </c>
      <c r="L119" s="102" t="s">
        <v>55</v>
      </c>
      <c r="M119" s="102" t="s">
        <v>56</v>
      </c>
      <c r="N119" s="106" t="s">
        <v>247</v>
      </c>
      <c r="O119" s="104">
        <v>7737284.3099999996</v>
      </c>
      <c r="P119" s="104">
        <v>1532.6514490026343</v>
      </c>
      <c r="Q119" s="138">
        <v>1934.9202107640194</v>
      </c>
      <c r="R119" s="50"/>
      <c r="S119" s="50"/>
      <c r="T119" s="50"/>
    </row>
    <row r="120" spans="1:20" s="51" customFormat="1" ht="12.75">
      <c r="A120" s="67">
        <v>19</v>
      </c>
      <c r="B120" s="103" t="s">
        <v>138</v>
      </c>
      <c r="C120" s="102">
        <v>1943</v>
      </c>
      <c r="D120" s="102"/>
      <c r="E120" s="103" t="s">
        <v>58</v>
      </c>
      <c r="F120" s="102">
        <v>2</v>
      </c>
      <c r="G120" s="102" t="s">
        <v>264</v>
      </c>
      <c r="H120" s="107">
        <v>722.9</v>
      </c>
      <c r="I120" s="107">
        <v>653.9</v>
      </c>
      <c r="J120" s="107">
        <v>547.55999999999995</v>
      </c>
      <c r="K120" s="105">
        <v>34</v>
      </c>
      <c r="L120" s="102" t="s">
        <v>55</v>
      </c>
      <c r="M120" s="102" t="s">
        <v>56</v>
      </c>
      <c r="N120" s="106" t="s">
        <v>59</v>
      </c>
      <c r="O120" s="104">
        <v>3223377.74</v>
      </c>
      <c r="P120" s="104">
        <v>4458.9538525383878</v>
      </c>
      <c r="Q120" s="138">
        <v>5401.3279845068473</v>
      </c>
      <c r="R120" s="50"/>
      <c r="S120" s="50"/>
      <c r="T120" s="50"/>
    </row>
    <row r="121" spans="1:20" s="51" customFormat="1" ht="12.75">
      <c r="A121" s="67">
        <v>20</v>
      </c>
      <c r="B121" s="103" t="s">
        <v>139</v>
      </c>
      <c r="C121" s="102">
        <v>1917</v>
      </c>
      <c r="D121" s="102"/>
      <c r="E121" s="103" t="s">
        <v>62</v>
      </c>
      <c r="F121" s="102">
        <v>2</v>
      </c>
      <c r="G121" s="102" t="s">
        <v>265</v>
      </c>
      <c r="H121" s="107">
        <v>643.4</v>
      </c>
      <c r="I121" s="107">
        <v>615.9</v>
      </c>
      <c r="J121" s="107">
        <v>423.09999999999997</v>
      </c>
      <c r="K121" s="105">
        <v>21</v>
      </c>
      <c r="L121" s="102" t="s">
        <v>55</v>
      </c>
      <c r="M121" s="102" t="s">
        <v>56</v>
      </c>
      <c r="N121" s="106" t="s">
        <v>60</v>
      </c>
      <c r="O121" s="104">
        <v>1785415</v>
      </c>
      <c r="P121" s="104">
        <v>2774.9689151383277</v>
      </c>
      <c r="Q121" s="138">
        <v>3732.2681069319242</v>
      </c>
      <c r="R121" s="50"/>
      <c r="S121" s="50"/>
      <c r="T121" s="50"/>
    </row>
    <row r="122" spans="1:20" s="51" customFormat="1" ht="12.75">
      <c r="A122" s="67">
        <v>21</v>
      </c>
      <c r="B122" s="103" t="s">
        <v>140</v>
      </c>
      <c r="C122" s="102">
        <v>1967</v>
      </c>
      <c r="D122" s="102"/>
      <c r="E122" s="103" t="s">
        <v>58</v>
      </c>
      <c r="F122" s="102">
        <v>2</v>
      </c>
      <c r="G122" s="102" t="s">
        <v>265</v>
      </c>
      <c r="H122" s="107">
        <v>678.4</v>
      </c>
      <c r="I122" s="107">
        <v>629.79999999999995</v>
      </c>
      <c r="J122" s="107">
        <v>589.79999999999995</v>
      </c>
      <c r="K122" s="105">
        <v>35</v>
      </c>
      <c r="L122" s="102" t="s">
        <v>55</v>
      </c>
      <c r="M122" s="102" t="s">
        <v>56</v>
      </c>
      <c r="N122" s="106" t="s">
        <v>61</v>
      </c>
      <c r="O122" s="104">
        <v>2534110.7700000005</v>
      </c>
      <c r="P122" s="104">
        <v>3735.4227152122648</v>
      </c>
      <c r="Q122" s="138">
        <v>5036.1770341981137</v>
      </c>
      <c r="R122" s="50"/>
      <c r="S122" s="50"/>
      <c r="T122" s="50"/>
    </row>
    <row r="123" spans="1:20" s="51" customFormat="1" ht="12.75">
      <c r="A123" s="67">
        <v>22</v>
      </c>
      <c r="B123" s="103" t="s">
        <v>141</v>
      </c>
      <c r="C123" s="102">
        <v>1975</v>
      </c>
      <c r="D123" s="102"/>
      <c r="E123" s="103" t="s">
        <v>58</v>
      </c>
      <c r="F123" s="102">
        <v>2</v>
      </c>
      <c r="G123" s="102" t="s">
        <v>265</v>
      </c>
      <c r="H123" s="107">
        <v>817.4</v>
      </c>
      <c r="I123" s="107">
        <v>755.8</v>
      </c>
      <c r="J123" s="107">
        <v>652</v>
      </c>
      <c r="K123" s="105">
        <v>43</v>
      </c>
      <c r="L123" s="102" t="s">
        <v>55</v>
      </c>
      <c r="M123" s="102" t="s">
        <v>56</v>
      </c>
      <c r="N123" s="106" t="s">
        <v>61</v>
      </c>
      <c r="O123" s="104">
        <v>2967533.3499999996</v>
      </c>
      <c r="P123" s="104">
        <v>3630.4543063371661</v>
      </c>
      <c r="Q123" s="138">
        <v>4888.3383900171275</v>
      </c>
      <c r="R123" s="50"/>
      <c r="S123" s="50"/>
      <c r="T123" s="50"/>
    </row>
    <row r="124" spans="1:20" s="51" customFormat="1" ht="12.75">
      <c r="A124" s="67">
        <v>23</v>
      </c>
      <c r="B124" s="103" t="s">
        <v>143</v>
      </c>
      <c r="C124" s="102">
        <v>1950</v>
      </c>
      <c r="D124" s="102"/>
      <c r="E124" s="103" t="s">
        <v>58</v>
      </c>
      <c r="F124" s="102">
        <v>2</v>
      </c>
      <c r="G124" s="102" t="s">
        <v>264</v>
      </c>
      <c r="H124" s="107">
        <v>411.15</v>
      </c>
      <c r="I124" s="107">
        <v>411.15</v>
      </c>
      <c r="J124" s="107">
        <v>369.45</v>
      </c>
      <c r="K124" s="105">
        <v>18</v>
      </c>
      <c r="L124" s="102" t="s">
        <v>55</v>
      </c>
      <c r="M124" s="102" t="s">
        <v>56</v>
      </c>
      <c r="N124" s="106" t="s">
        <v>60</v>
      </c>
      <c r="O124" s="104">
        <v>1780239.97</v>
      </c>
      <c r="P124" s="104">
        <v>4329.9038550407395</v>
      </c>
      <c r="Q124" s="138">
        <v>5856.3760184847379</v>
      </c>
      <c r="R124" s="50"/>
      <c r="S124" s="50"/>
      <c r="T124" s="50"/>
    </row>
    <row r="125" spans="1:20" s="51" customFormat="1" ht="12.75">
      <c r="A125" s="67">
        <v>24</v>
      </c>
      <c r="B125" s="103" t="s">
        <v>144</v>
      </c>
      <c r="C125" s="102">
        <v>1966</v>
      </c>
      <c r="D125" s="102"/>
      <c r="E125" s="103" t="s">
        <v>58</v>
      </c>
      <c r="F125" s="102">
        <v>2</v>
      </c>
      <c r="G125" s="102" t="s">
        <v>265</v>
      </c>
      <c r="H125" s="107">
        <v>667.6</v>
      </c>
      <c r="I125" s="107">
        <v>667.6</v>
      </c>
      <c r="J125" s="107">
        <v>586.70000000000005</v>
      </c>
      <c r="K125" s="105">
        <v>39</v>
      </c>
      <c r="L125" s="102" t="s">
        <v>55</v>
      </c>
      <c r="M125" s="102" t="s">
        <v>56</v>
      </c>
      <c r="N125" s="106" t="s">
        <v>61</v>
      </c>
      <c r="O125" s="104">
        <v>2557235.63</v>
      </c>
      <c r="P125" s="104">
        <v>3830.4907579388851</v>
      </c>
      <c r="Q125" s="138">
        <v>5166.3885560215695</v>
      </c>
      <c r="R125" s="50"/>
      <c r="S125" s="50"/>
      <c r="T125" s="50"/>
    </row>
    <row r="126" spans="1:20" s="51" customFormat="1" ht="12.75">
      <c r="A126" s="67">
        <v>25</v>
      </c>
      <c r="B126" s="103" t="s">
        <v>145</v>
      </c>
      <c r="C126" s="102">
        <v>1977</v>
      </c>
      <c r="D126" s="102"/>
      <c r="E126" s="103" t="s">
        <v>58</v>
      </c>
      <c r="F126" s="102">
        <v>9</v>
      </c>
      <c r="G126" s="102" t="s">
        <v>264</v>
      </c>
      <c r="H126" s="107">
        <v>2576</v>
      </c>
      <c r="I126" s="107">
        <v>2271.29</v>
      </c>
      <c r="J126" s="107">
        <v>2123.6999999999998</v>
      </c>
      <c r="K126" s="105">
        <v>119</v>
      </c>
      <c r="L126" s="102" t="s">
        <v>55</v>
      </c>
      <c r="M126" s="102" t="s">
        <v>56</v>
      </c>
      <c r="N126" s="106" t="s">
        <v>61</v>
      </c>
      <c r="O126" s="104">
        <v>1910689.27</v>
      </c>
      <c r="P126" s="104">
        <v>741.72720108695648</v>
      </c>
      <c r="Q126" s="138">
        <v>959.08709627329188</v>
      </c>
      <c r="R126" s="50"/>
      <c r="S126" s="50"/>
      <c r="T126" s="50"/>
    </row>
    <row r="127" spans="1:20" s="51" customFormat="1" ht="12.75">
      <c r="A127" s="67">
        <v>26</v>
      </c>
      <c r="B127" s="103" t="s">
        <v>155</v>
      </c>
      <c r="C127" s="102">
        <v>1988</v>
      </c>
      <c r="D127" s="102"/>
      <c r="E127" s="103" t="s">
        <v>58</v>
      </c>
      <c r="F127" s="102">
        <v>9</v>
      </c>
      <c r="G127" s="102" t="s">
        <v>262</v>
      </c>
      <c r="H127" s="107">
        <v>5795.4</v>
      </c>
      <c r="I127" s="107">
        <v>5795.4</v>
      </c>
      <c r="J127" s="107">
        <v>5264.2</v>
      </c>
      <c r="K127" s="105">
        <v>304</v>
      </c>
      <c r="L127" s="102" t="s">
        <v>55</v>
      </c>
      <c r="M127" s="102" t="s">
        <v>56</v>
      </c>
      <c r="N127" s="106" t="s">
        <v>202</v>
      </c>
      <c r="O127" s="104">
        <v>6400000</v>
      </c>
      <c r="P127" s="104">
        <v>1104.3241191289644</v>
      </c>
      <c r="Q127" s="138">
        <v>1272.2849156227353</v>
      </c>
      <c r="R127" s="50"/>
      <c r="S127" s="50"/>
      <c r="T127" s="50"/>
    </row>
    <row r="128" spans="1:20" s="51" customFormat="1" ht="12">
      <c r="A128" s="53"/>
      <c r="B128" s="54"/>
      <c r="C128" s="55"/>
      <c r="D128" s="55"/>
      <c r="E128" s="56"/>
      <c r="F128" s="55"/>
      <c r="G128" s="55"/>
      <c r="H128" s="57"/>
      <c r="I128" s="57"/>
      <c r="J128" s="57"/>
      <c r="K128" s="58"/>
      <c r="L128" s="55"/>
      <c r="M128" s="55"/>
      <c r="N128" s="59"/>
      <c r="O128" s="57"/>
      <c r="P128" s="57"/>
      <c r="Q128" s="57"/>
      <c r="R128" s="50"/>
      <c r="S128" s="50"/>
      <c r="T128" s="50"/>
    </row>
    <row r="129" spans="1:17" ht="20.25">
      <c r="A129" s="188" t="s">
        <v>148</v>
      </c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</row>
  </sheetData>
  <mergeCells count="26">
    <mergeCell ref="J1:Q1"/>
    <mergeCell ref="A4:Q4"/>
    <mergeCell ref="N6:N9"/>
    <mergeCell ref="O6:O8"/>
    <mergeCell ref="P6:P8"/>
    <mergeCell ref="Q6:Q8"/>
    <mergeCell ref="C7:C9"/>
    <mergeCell ref="D7:D9"/>
    <mergeCell ref="I7:I8"/>
    <mergeCell ref="J7:J8"/>
    <mergeCell ref="K6:K8"/>
    <mergeCell ref="L6:L9"/>
    <mergeCell ref="G6:G9"/>
    <mergeCell ref="A6:A9"/>
    <mergeCell ref="H6:H8"/>
    <mergeCell ref="I6:J6"/>
    <mergeCell ref="K2:Q2"/>
    <mergeCell ref="A129:Q129"/>
    <mergeCell ref="M6:M9"/>
    <mergeCell ref="B6:B9"/>
    <mergeCell ref="C6:D6"/>
    <mergeCell ref="E6:E9"/>
    <mergeCell ref="F6:F9"/>
    <mergeCell ref="A11:B11"/>
    <mergeCell ref="A57:B57"/>
    <mergeCell ref="A101:B10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zoomScale="80" zoomScaleNormal="80" workbookViewId="0">
      <selection activeCell="E17" sqref="E17"/>
    </sheetView>
  </sheetViews>
  <sheetFormatPr defaultRowHeight="15"/>
  <cols>
    <col min="1" max="1" width="91.7109375" style="13" customWidth="1"/>
    <col min="2" max="2" width="49.42578125" style="13" customWidth="1"/>
  </cols>
  <sheetData>
    <row r="1" spans="1:2" ht="15.75">
      <c r="A1" s="14"/>
      <c r="B1" s="15" t="s">
        <v>35</v>
      </c>
    </row>
    <row r="2" spans="1:2" ht="66" customHeight="1">
      <c r="A2" s="210" t="s">
        <v>153</v>
      </c>
      <c r="B2" s="210"/>
    </row>
    <row r="3" spans="1:2" ht="56.25" customHeight="1">
      <c r="A3" s="211" t="s">
        <v>152</v>
      </c>
      <c r="B3" s="211"/>
    </row>
    <row r="4" spans="1:2" ht="29.25" customHeight="1">
      <c r="A4" s="8" t="s">
        <v>46</v>
      </c>
      <c r="B4" s="26" t="s">
        <v>215</v>
      </c>
    </row>
    <row r="5" spans="1:2" ht="21.75" customHeight="1">
      <c r="A5" s="9" t="s">
        <v>47</v>
      </c>
      <c r="B5" s="73">
        <v>112751259.44999994</v>
      </c>
    </row>
    <row r="6" spans="1:2" ht="20.25" customHeight="1">
      <c r="A6" s="10" t="s">
        <v>48</v>
      </c>
      <c r="B6" s="73">
        <v>0</v>
      </c>
    </row>
    <row r="7" spans="1:2" ht="18.75" customHeight="1">
      <c r="A7" s="10" t="s">
        <v>49</v>
      </c>
      <c r="B7" s="73">
        <v>0</v>
      </c>
    </row>
    <row r="8" spans="1:2" ht="18.75" customHeight="1">
      <c r="A8" s="10" t="s">
        <v>50</v>
      </c>
      <c r="B8" s="73">
        <v>0</v>
      </c>
    </row>
    <row r="9" spans="1:2" ht="18" customHeight="1">
      <c r="A9" s="10" t="s">
        <v>51</v>
      </c>
      <c r="B9" s="73">
        <f>B5-B6-B7-B8</f>
        <v>112751259.44999994</v>
      </c>
    </row>
    <row r="10" spans="1:2" ht="18" customHeight="1">
      <c r="A10" s="8" t="s">
        <v>46</v>
      </c>
      <c r="B10" s="26" t="s">
        <v>207</v>
      </c>
    </row>
    <row r="11" spans="1:2" ht="18" customHeight="1">
      <c r="A11" s="9" t="s">
        <v>47</v>
      </c>
      <c r="B11" s="73">
        <v>160867854.94000003</v>
      </c>
    </row>
    <row r="12" spans="1:2" ht="18" customHeight="1">
      <c r="A12" s="10" t="s">
        <v>48</v>
      </c>
      <c r="B12" s="73">
        <v>0</v>
      </c>
    </row>
    <row r="13" spans="1:2" ht="18" customHeight="1">
      <c r="A13" s="10" t="s">
        <v>49</v>
      </c>
      <c r="B13" s="73">
        <v>0</v>
      </c>
    </row>
    <row r="14" spans="1:2" ht="18" customHeight="1">
      <c r="A14" s="10" t="s">
        <v>50</v>
      </c>
      <c r="B14" s="73">
        <v>0</v>
      </c>
    </row>
    <row r="15" spans="1:2" ht="18" customHeight="1">
      <c r="A15" s="10" t="s">
        <v>51</v>
      </c>
      <c r="B15" s="73">
        <f>B11-B12-B13-B14</f>
        <v>160867854.94000003</v>
      </c>
    </row>
    <row r="16" spans="1:2" ht="18" customHeight="1">
      <c r="A16" s="8" t="s">
        <v>46</v>
      </c>
      <c r="B16" s="26" t="s">
        <v>208</v>
      </c>
    </row>
    <row r="17" spans="1:2" ht="18" customHeight="1">
      <c r="A17" s="9" t="s">
        <v>47</v>
      </c>
      <c r="B17" s="73">
        <v>90625537.659999982</v>
      </c>
    </row>
    <row r="18" spans="1:2" ht="18" customHeight="1">
      <c r="A18" s="10" t="s">
        <v>48</v>
      </c>
      <c r="B18" s="73">
        <v>0</v>
      </c>
    </row>
    <row r="19" spans="1:2" ht="18" customHeight="1">
      <c r="A19" s="10" t="s">
        <v>49</v>
      </c>
      <c r="B19" s="73">
        <v>0</v>
      </c>
    </row>
    <row r="20" spans="1:2" ht="18" customHeight="1">
      <c r="A20" s="10" t="s">
        <v>50</v>
      </c>
      <c r="B20" s="73">
        <v>0</v>
      </c>
    </row>
    <row r="21" spans="1:2" ht="18" customHeight="1">
      <c r="A21" s="10" t="s">
        <v>51</v>
      </c>
      <c r="B21" s="73">
        <f>B17-B18-B19-B20</f>
        <v>90625537.659999982</v>
      </c>
    </row>
    <row r="22" spans="1:2" s="20" customFormat="1" ht="71.45" customHeight="1">
      <c r="A22" s="144" t="s">
        <v>274</v>
      </c>
      <c r="B22" s="142" t="s">
        <v>275</v>
      </c>
    </row>
    <row r="23" spans="1:2" s="20" customFormat="1" ht="18" customHeight="1">
      <c r="A23" s="143" t="s">
        <v>47</v>
      </c>
      <c r="B23" s="141">
        <v>0</v>
      </c>
    </row>
    <row r="24" spans="1:2" s="20" customFormat="1" ht="18" customHeight="1">
      <c r="A24" s="143" t="s">
        <v>49</v>
      </c>
      <c r="B24" s="141">
        <v>0</v>
      </c>
    </row>
    <row r="25" spans="1:2" s="20" customFormat="1" ht="18" customHeight="1">
      <c r="A25" s="143" t="s">
        <v>50</v>
      </c>
      <c r="B25" s="141">
        <v>0</v>
      </c>
    </row>
    <row r="26" spans="1:2" s="20" customFormat="1" ht="18" customHeight="1">
      <c r="A26" s="143" t="s">
        <v>51</v>
      </c>
      <c r="B26" s="141">
        <v>0</v>
      </c>
    </row>
    <row r="27" spans="1:2" s="16" customFormat="1" ht="17.45" customHeight="1">
      <c r="A27" s="17"/>
      <c r="B27" s="18"/>
    </row>
    <row r="28" spans="1:2" ht="18" customHeight="1">
      <c r="A28" s="212" t="s">
        <v>76</v>
      </c>
      <c r="B28" s="212"/>
    </row>
  </sheetData>
  <mergeCells count="3">
    <mergeCell ref="A2:B2"/>
    <mergeCell ref="A3:B3"/>
    <mergeCell ref="A28:B2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1"/>
  <sheetViews>
    <sheetView topLeftCell="K1" workbookViewId="0">
      <selection activeCell="X13" sqref="X13:X14"/>
    </sheetView>
  </sheetViews>
  <sheetFormatPr defaultRowHeight="15"/>
  <cols>
    <col min="1" max="1" width="3.28515625" style="74" customWidth="1"/>
    <col min="2" max="2" width="27.7109375" style="74" customWidth="1"/>
    <col min="3" max="3" width="8.85546875" style="74" customWidth="1"/>
    <col min="4" max="4" width="7.7109375" style="74" customWidth="1"/>
    <col min="5" max="5" width="12.140625" style="74" customWidth="1"/>
    <col min="6" max="6" width="4.140625" style="74" customWidth="1"/>
    <col min="7" max="7" width="5.28515625" style="74" customWidth="1"/>
    <col min="8" max="10" width="5.5703125" style="74" customWidth="1"/>
    <col min="11" max="11" width="5" style="74" customWidth="1"/>
    <col min="12" max="12" width="3.7109375" style="74" customWidth="1"/>
    <col min="13" max="13" width="5.140625" style="74" customWidth="1"/>
    <col min="14" max="14" width="8.140625" style="74" customWidth="1"/>
    <col min="15" max="15" width="11.140625" style="74" customWidth="1"/>
    <col min="16" max="16" width="4.7109375" style="74" customWidth="1"/>
    <col min="17" max="18" width="5.28515625" style="74" customWidth="1"/>
    <col min="19" max="19" width="5.140625" style="74" customWidth="1"/>
    <col min="20" max="21" width="5.42578125" style="74" customWidth="1"/>
    <col min="22" max="22" width="5.28515625" style="74" customWidth="1"/>
    <col min="23" max="24" width="8.7109375" style="74" customWidth="1"/>
    <col min="25" max="25" width="6.5703125" style="74" customWidth="1"/>
    <col min="26" max="26" width="5" style="74" customWidth="1"/>
    <col min="27" max="27" width="6.42578125" style="74" customWidth="1"/>
    <col min="28" max="28" width="8" style="74" customWidth="1"/>
    <col min="29" max="29" width="5.85546875" style="74" customWidth="1"/>
    <col min="30" max="30" width="9" style="74" customWidth="1"/>
    <col min="31" max="31" width="8.5703125" style="74" customWidth="1"/>
    <col min="32" max="32" width="5.140625" style="74" customWidth="1"/>
    <col min="33" max="33" width="4.28515625" style="74" customWidth="1"/>
    <col min="34" max="34" width="4.5703125" style="74" customWidth="1"/>
    <col min="35" max="35" width="5.28515625" style="74" customWidth="1"/>
    <col min="36" max="36" width="9.140625" style="20"/>
  </cols>
  <sheetData>
    <row r="1" spans="1:35" ht="21.75" customHeight="1">
      <c r="Z1" s="75"/>
      <c r="AA1" s="75"/>
      <c r="AF1" s="216" t="s">
        <v>209</v>
      </c>
      <c r="AG1" s="217"/>
      <c r="AH1" s="217"/>
      <c r="AI1" s="217"/>
    </row>
    <row r="2" spans="1:35" ht="15.75">
      <c r="Z2" s="75"/>
      <c r="AA2" s="75"/>
      <c r="AB2" s="226" t="s">
        <v>159</v>
      </c>
      <c r="AC2" s="226"/>
      <c r="AD2" s="226"/>
      <c r="AE2" s="226"/>
      <c r="AF2" s="226"/>
      <c r="AG2" s="226"/>
      <c r="AH2" s="226"/>
      <c r="AI2" s="226"/>
    </row>
    <row r="3" spans="1:35">
      <c r="Z3" s="75"/>
      <c r="AA3" s="75"/>
      <c r="AE3" s="214" t="s">
        <v>276</v>
      </c>
      <c r="AF3" s="214"/>
      <c r="AG3" s="214"/>
      <c r="AH3" s="214"/>
      <c r="AI3" s="214"/>
    </row>
    <row r="4" spans="1:35">
      <c r="Z4" s="75"/>
      <c r="AA4" s="75"/>
      <c r="AB4" s="76"/>
      <c r="AC4" s="77"/>
      <c r="AD4" s="77"/>
      <c r="AE4" s="76"/>
      <c r="AF4" s="214" t="s">
        <v>160</v>
      </c>
      <c r="AG4" s="215"/>
      <c r="AH4" s="215"/>
      <c r="AI4" s="215"/>
    </row>
    <row r="5" spans="1:35" ht="15.75">
      <c r="Z5" s="75"/>
      <c r="AA5" s="75"/>
      <c r="AB5" s="226" t="s">
        <v>159</v>
      </c>
      <c r="AC5" s="226"/>
      <c r="AD5" s="226"/>
      <c r="AE5" s="226"/>
      <c r="AF5" s="226"/>
      <c r="AG5" s="226"/>
      <c r="AH5" s="226"/>
      <c r="AI5" s="226"/>
    </row>
    <row r="6" spans="1:35">
      <c r="Z6" s="75"/>
      <c r="AA6" s="75"/>
      <c r="AB6" s="76"/>
      <c r="AC6" s="77"/>
      <c r="AD6" s="77"/>
      <c r="AE6" s="214" t="s">
        <v>161</v>
      </c>
      <c r="AF6" s="214"/>
      <c r="AG6" s="214"/>
      <c r="AH6" s="214"/>
      <c r="AI6" s="214"/>
    </row>
    <row r="7" spans="1:35"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>
      <c r="B8" s="227" t="s">
        <v>0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75"/>
    </row>
    <row r="9" spans="1:35">
      <c r="B9" s="228" t="s">
        <v>1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75"/>
    </row>
    <row r="10" spans="1:35">
      <c r="B10" s="228" t="s">
        <v>162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78"/>
    </row>
    <row r="12" spans="1:35">
      <c r="A12" s="230" t="s">
        <v>2</v>
      </c>
      <c r="B12" s="230" t="s">
        <v>3</v>
      </c>
      <c r="C12" s="230" t="s">
        <v>163</v>
      </c>
      <c r="D12" s="235" t="s">
        <v>164</v>
      </c>
      <c r="E12" s="238" t="s">
        <v>4</v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25" t="s">
        <v>5</v>
      </c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18" t="s">
        <v>36</v>
      </c>
      <c r="AH12" s="218" t="s">
        <v>37</v>
      </c>
      <c r="AI12" s="218" t="s">
        <v>38</v>
      </c>
    </row>
    <row r="13" spans="1:35">
      <c r="A13" s="230"/>
      <c r="B13" s="230"/>
      <c r="C13" s="230"/>
      <c r="D13" s="236"/>
      <c r="E13" s="239"/>
      <c r="F13" s="230" t="s">
        <v>6</v>
      </c>
      <c r="G13" s="230"/>
      <c r="H13" s="230"/>
      <c r="I13" s="230"/>
      <c r="J13" s="230"/>
      <c r="K13" s="230"/>
      <c r="L13" s="231" t="s">
        <v>7</v>
      </c>
      <c r="M13" s="232"/>
      <c r="N13" s="231" t="s">
        <v>8</v>
      </c>
      <c r="O13" s="232"/>
      <c r="P13" s="231" t="s">
        <v>9</v>
      </c>
      <c r="Q13" s="232"/>
      <c r="R13" s="231" t="s">
        <v>10</v>
      </c>
      <c r="S13" s="232"/>
      <c r="T13" s="231" t="s">
        <v>11</v>
      </c>
      <c r="U13" s="232"/>
      <c r="V13" s="221" t="s">
        <v>12</v>
      </c>
      <c r="W13" s="221" t="s">
        <v>165</v>
      </c>
      <c r="X13" s="221" t="s">
        <v>67</v>
      </c>
      <c r="Y13" s="221" t="s">
        <v>70</v>
      </c>
      <c r="Z13" s="221" t="s">
        <v>71</v>
      </c>
      <c r="AA13" s="221" t="s">
        <v>166</v>
      </c>
      <c r="AB13" s="221" t="s">
        <v>167</v>
      </c>
      <c r="AC13" s="221" t="s">
        <v>168</v>
      </c>
      <c r="AD13" s="223" t="s">
        <v>39</v>
      </c>
      <c r="AE13" s="223" t="s">
        <v>13</v>
      </c>
      <c r="AF13" s="223" t="s">
        <v>169</v>
      </c>
      <c r="AG13" s="219"/>
      <c r="AH13" s="219"/>
      <c r="AI13" s="219"/>
    </row>
    <row r="14" spans="1:35" ht="191.25" customHeight="1">
      <c r="A14" s="230"/>
      <c r="B14" s="230"/>
      <c r="C14" s="230"/>
      <c r="D14" s="237"/>
      <c r="E14" s="240"/>
      <c r="F14" s="79" t="s">
        <v>40</v>
      </c>
      <c r="G14" s="79" t="s">
        <v>41</v>
      </c>
      <c r="H14" s="79" t="s">
        <v>42</v>
      </c>
      <c r="I14" s="79" t="s">
        <v>43</v>
      </c>
      <c r="J14" s="79" t="s">
        <v>44</v>
      </c>
      <c r="K14" s="79" t="s">
        <v>45</v>
      </c>
      <c r="L14" s="233"/>
      <c r="M14" s="234"/>
      <c r="N14" s="233"/>
      <c r="O14" s="234"/>
      <c r="P14" s="233"/>
      <c r="Q14" s="234"/>
      <c r="R14" s="233"/>
      <c r="S14" s="234"/>
      <c r="T14" s="233"/>
      <c r="U14" s="234"/>
      <c r="V14" s="222"/>
      <c r="W14" s="222"/>
      <c r="X14" s="222"/>
      <c r="Y14" s="222"/>
      <c r="Z14" s="222"/>
      <c r="AA14" s="222"/>
      <c r="AB14" s="222"/>
      <c r="AC14" s="222"/>
      <c r="AD14" s="224"/>
      <c r="AE14" s="224"/>
      <c r="AF14" s="224"/>
      <c r="AG14" s="219"/>
      <c r="AH14" s="219"/>
      <c r="AI14" s="219"/>
    </row>
    <row r="15" spans="1:35">
      <c r="A15" s="230"/>
      <c r="B15" s="230"/>
      <c r="C15" s="230"/>
      <c r="D15" s="80" t="s">
        <v>170</v>
      </c>
      <c r="E15" s="81" t="s">
        <v>14</v>
      </c>
      <c r="F15" s="80" t="s">
        <v>14</v>
      </c>
      <c r="G15" s="80" t="s">
        <v>14</v>
      </c>
      <c r="H15" s="80" t="s">
        <v>14</v>
      </c>
      <c r="I15" s="80" t="s">
        <v>14</v>
      </c>
      <c r="J15" s="80" t="s">
        <v>14</v>
      </c>
      <c r="K15" s="80" t="s">
        <v>14</v>
      </c>
      <c r="L15" s="80" t="s">
        <v>15</v>
      </c>
      <c r="M15" s="80" t="s">
        <v>14</v>
      </c>
      <c r="N15" s="80" t="s">
        <v>16</v>
      </c>
      <c r="O15" s="80" t="s">
        <v>14</v>
      </c>
      <c r="P15" s="80" t="s">
        <v>16</v>
      </c>
      <c r="Q15" s="80" t="s">
        <v>14</v>
      </c>
      <c r="R15" s="80" t="s">
        <v>16</v>
      </c>
      <c r="S15" s="80" t="s">
        <v>14</v>
      </c>
      <c r="T15" s="80" t="s">
        <v>17</v>
      </c>
      <c r="U15" s="80" t="s">
        <v>14</v>
      </c>
      <c r="V15" s="80" t="s">
        <v>14</v>
      </c>
      <c r="W15" s="80" t="s">
        <v>14</v>
      </c>
      <c r="X15" s="80" t="s">
        <v>14</v>
      </c>
      <c r="Y15" s="80" t="s">
        <v>14</v>
      </c>
      <c r="Z15" s="80" t="s">
        <v>14</v>
      </c>
      <c r="AA15" s="80" t="s">
        <v>14</v>
      </c>
      <c r="AB15" s="80" t="s">
        <v>14</v>
      </c>
      <c r="AC15" s="80" t="s">
        <v>14</v>
      </c>
      <c r="AD15" s="80" t="s">
        <v>14</v>
      </c>
      <c r="AE15" s="80" t="s">
        <v>14</v>
      </c>
      <c r="AF15" s="80" t="s">
        <v>14</v>
      </c>
      <c r="AG15" s="220"/>
      <c r="AH15" s="220"/>
      <c r="AI15" s="220"/>
    </row>
    <row r="16" spans="1:35">
      <c r="A16" s="80">
        <v>1</v>
      </c>
      <c r="B16" s="80">
        <v>2</v>
      </c>
      <c r="C16" s="80">
        <v>3</v>
      </c>
      <c r="D16" s="80">
        <v>4</v>
      </c>
      <c r="E16" s="80">
        <v>5</v>
      </c>
      <c r="F16" s="80">
        <v>6</v>
      </c>
      <c r="G16" s="80">
        <v>7</v>
      </c>
      <c r="H16" s="80">
        <v>8</v>
      </c>
      <c r="I16" s="80">
        <v>9</v>
      </c>
      <c r="J16" s="80">
        <v>10</v>
      </c>
      <c r="K16" s="80">
        <v>11</v>
      </c>
      <c r="L16" s="80">
        <v>12</v>
      </c>
      <c r="M16" s="80">
        <v>13</v>
      </c>
      <c r="N16" s="80">
        <v>14</v>
      </c>
      <c r="O16" s="80">
        <v>15</v>
      </c>
      <c r="P16" s="80">
        <v>16</v>
      </c>
      <c r="Q16" s="80">
        <v>17</v>
      </c>
      <c r="R16" s="80">
        <v>18</v>
      </c>
      <c r="S16" s="80">
        <v>19</v>
      </c>
      <c r="T16" s="80">
        <v>20</v>
      </c>
      <c r="U16" s="80">
        <v>21</v>
      </c>
      <c r="V16" s="80">
        <v>22</v>
      </c>
      <c r="W16" s="80">
        <v>23</v>
      </c>
      <c r="X16" s="80">
        <v>24</v>
      </c>
      <c r="Y16" s="80">
        <v>25</v>
      </c>
      <c r="Z16" s="80">
        <v>26</v>
      </c>
      <c r="AA16" s="80">
        <v>27</v>
      </c>
      <c r="AB16" s="80">
        <v>28</v>
      </c>
      <c r="AC16" s="80">
        <v>29</v>
      </c>
      <c r="AD16" s="80">
        <v>30</v>
      </c>
      <c r="AE16" s="80">
        <v>31</v>
      </c>
      <c r="AF16" s="80">
        <v>32</v>
      </c>
      <c r="AG16" s="80">
        <v>33</v>
      </c>
      <c r="AH16" s="80">
        <v>34</v>
      </c>
      <c r="AI16" s="80">
        <v>35</v>
      </c>
    </row>
    <row r="17" spans="1:35" s="25" customFormat="1" ht="15.75" customHeight="1">
      <c r="A17" s="213" t="s">
        <v>171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</row>
    <row r="18" spans="1:35" s="39" customFormat="1" ht="12.75" customHeight="1">
      <c r="A18" s="110" t="s">
        <v>172</v>
      </c>
      <c r="B18" s="109"/>
      <c r="C18" s="111" t="s">
        <v>173</v>
      </c>
      <c r="D18" s="112">
        <f>AVERAGE(D19:D21)</f>
        <v>1.0093333333333334</v>
      </c>
      <c r="E18" s="113">
        <f>SUM(E19:E21)</f>
        <v>7637123.5900000008</v>
      </c>
      <c r="F18" s="113">
        <f t="shared" ref="F18:AF18" si="0">SUM(F19:F21)</f>
        <v>0</v>
      </c>
      <c r="G18" s="113">
        <f t="shared" si="0"/>
        <v>0</v>
      </c>
      <c r="H18" s="113">
        <f t="shared" si="0"/>
        <v>0</v>
      </c>
      <c r="I18" s="113">
        <f t="shared" si="0"/>
        <v>0</v>
      </c>
      <c r="J18" s="113">
        <f t="shared" si="0"/>
        <v>0</v>
      </c>
      <c r="K18" s="113">
        <f t="shared" si="0"/>
        <v>0</v>
      </c>
      <c r="L18" s="114">
        <f t="shared" si="0"/>
        <v>0</v>
      </c>
      <c r="M18" s="113">
        <f t="shared" si="0"/>
        <v>0</v>
      </c>
      <c r="N18" s="113">
        <f t="shared" si="0"/>
        <v>1438.7</v>
      </c>
      <c r="O18" s="113">
        <f>SUM(O19:O21)</f>
        <v>7406508.8399999999</v>
      </c>
      <c r="P18" s="113">
        <f t="shared" si="0"/>
        <v>0</v>
      </c>
      <c r="Q18" s="113">
        <f t="shared" si="0"/>
        <v>0</v>
      </c>
      <c r="R18" s="113">
        <f t="shared" si="0"/>
        <v>0</v>
      </c>
      <c r="S18" s="113">
        <f t="shared" si="0"/>
        <v>0</v>
      </c>
      <c r="T18" s="113">
        <f t="shared" si="0"/>
        <v>0</v>
      </c>
      <c r="U18" s="113">
        <f t="shared" si="0"/>
        <v>0</v>
      </c>
      <c r="V18" s="113">
        <f t="shared" si="0"/>
        <v>0</v>
      </c>
      <c r="W18" s="113">
        <f t="shared" si="0"/>
        <v>0</v>
      </c>
      <c r="X18" s="113">
        <f t="shared" si="0"/>
        <v>0</v>
      </c>
      <c r="Y18" s="113">
        <f t="shared" si="0"/>
        <v>0</v>
      </c>
      <c r="Z18" s="113">
        <f t="shared" si="0"/>
        <v>0</v>
      </c>
      <c r="AA18" s="113">
        <f t="shared" si="0"/>
        <v>0</v>
      </c>
      <c r="AB18" s="113">
        <f t="shared" si="0"/>
        <v>0</v>
      </c>
      <c r="AC18" s="113">
        <f t="shared" si="0"/>
        <v>0</v>
      </c>
      <c r="AD18" s="115">
        <f t="shared" si="0"/>
        <v>25643.34</v>
      </c>
      <c r="AE18" s="115">
        <f t="shared" si="0"/>
        <v>204971.41</v>
      </c>
      <c r="AF18" s="113">
        <f t="shared" si="0"/>
        <v>0</v>
      </c>
      <c r="AG18" s="116" t="s">
        <v>173</v>
      </c>
      <c r="AH18" s="116" t="s">
        <v>173</v>
      </c>
      <c r="AI18" s="116" t="s">
        <v>173</v>
      </c>
    </row>
    <row r="19" spans="1:35" s="39" customFormat="1" ht="12.75">
      <c r="A19" s="117">
        <v>1</v>
      </c>
      <c r="B19" s="109" t="s">
        <v>156</v>
      </c>
      <c r="C19" s="111" t="s">
        <v>174</v>
      </c>
      <c r="D19" s="112">
        <v>1.0093000000000001</v>
      </c>
      <c r="E19" s="113">
        <v>2406352.7599999998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4">
        <v>0</v>
      </c>
      <c r="M19" s="113">
        <v>0</v>
      </c>
      <c r="N19" s="145">
        <v>441.7</v>
      </c>
      <c r="O19" s="145">
        <v>2338270.38</v>
      </c>
      <c r="P19" s="113">
        <v>0</v>
      </c>
      <c r="Q19" s="113">
        <v>0</v>
      </c>
      <c r="R19" s="113">
        <v>0</v>
      </c>
      <c r="S19" s="113">
        <v>0</v>
      </c>
      <c r="T19" s="113">
        <v>0</v>
      </c>
      <c r="U19" s="113">
        <v>0</v>
      </c>
      <c r="V19" s="113">
        <v>0</v>
      </c>
      <c r="W19" s="113">
        <v>0</v>
      </c>
      <c r="X19" s="113">
        <v>0</v>
      </c>
      <c r="Y19" s="113">
        <v>0</v>
      </c>
      <c r="Z19" s="113">
        <v>0</v>
      </c>
      <c r="AA19" s="113">
        <v>0</v>
      </c>
      <c r="AB19" s="113">
        <v>0</v>
      </c>
      <c r="AC19" s="113">
        <v>0</v>
      </c>
      <c r="AD19" s="115">
        <v>0</v>
      </c>
      <c r="AE19" s="145">
        <v>68082.38</v>
      </c>
      <c r="AF19" s="113">
        <v>0</v>
      </c>
      <c r="AG19" s="116">
        <v>2020</v>
      </c>
      <c r="AH19" s="116">
        <v>2020</v>
      </c>
      <c r="AI19" s="116" t="s">
        <v>65</v>
      </c>
    </row>
    <row r="20" spans="1:35" s="39" customFormat="1" ht="12.75">
      <c r="A20" s="117">
        <v>2</v>
      </c>
      <c r="B20" s="109" t="s">
        <v>157</v>
      </c>
      <c r="C20" s="111" t="s">
        <v>175</v>
      </c>
      <c r="D20" s="112">
        <v>1.0031000000000001</v>
      </c>
      <c r="E20" s="113">
        <v>2491755.89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4">
        <v>0</v>
      </c>
      <c r="M20" s="113">
        <v>0</v>
      </c>
      <c r="N20" s="145">
        <v>502</v>
      </c>
      <c r="O20" s="145">
        <v>2407983.3199999998</v>
      </c>
      <c r="P20" s="113">
        <v>0</v>
      </c>
      <c r="Q20" s="113">
        <v>0</v>
      </c>
      <c r="R20" s="113">
        <v>0</v>
      </c>
      <c r="S20" s="113">
        <v>0</v>
      </c>
      <c r="T20" s="113">
        <v>0</v>
      </c>
      <c r="U20" s="113">
        <v>0</v>
      </c>
      <c r="V20" s="113">
        <v>0</v>
      </c>
      <c r="W20" s="113">
        <v>0</v>
      </c>
      <c r="X20" s="113">
        <v>0</v>
      </c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11377.72</v>
      </c>
      <c r="AE20" s="146">
        <v>72394.850000000006</v>
      </c>
      <c r="AF20" s="113">
        <v>0</v>
      </c>
      <c r="AG20" s="116">
        <v>2020</v>
      </c>
      <c r="AH20" s="116">
        <v>2020</v>
      </c>
      <c r="AI20" s="116">
        <v>2020</v>
      </c>
    </row>
    <row r="21" spans="1:35" s="39" customFormat="1" ht="12.75">
      <c r="A21" s="117">
        <v>3</v>
      </c>
      <c r="B21" s="109" t="s">
        <v>158</v>
      </c>
      <c r="C21" s="111" t="s">
        <v>176</v>
      </c>
      <c r="D21" s="112">
        <v>1.0156000000000001</v>
      </c>
      <c r="E21" s="113">
        <v>2739014.9400000004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4">
        <v>0</v>
      </c>
      <c r="M21" s="113">
        <v>0</v>
      </c>
      <c r="N21" s="145">
        <v>495</v>
      </c>
      <c r="O21" s="145">
        <v>2660255.14</v>
      </c>
      <c r="P21" s="113">
        <v>0</v>
      </c>
      <c r="Q21" s="113">
        <v>0</v>
      </c>
      <c r="R21" s="113">
        <v>0</v>
      </c>
      <c r="S21" s="113">
        <v>0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v>14265.62</v>
      </c>
      <c r="AE21" s="146">
        <v>64494.18</v>
      </c>
      <c r="AF21" s="113">
        <v>0</v>
      </c>
      <c r="AG21" s="116">
        <v>2020</v>
      </c>
      <c r="AH21" s="116">
        <v>2020</v>
      </c>
      <c r="AI21" s="116">
        <v>2020</v>
      </c>
    </row>
    <row r="22" spans="1:35" s="11" customFormat="1" ht="12.75">
      <c r="A22" s="213" t="s">
        <v>216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</row>
    <row r="23" spans="1:35" s="11" customFormat="1" ht="15" customHeight="1">
      <c r="A23" s="118" t="s">
        <v>217</v>
      </c>
      <c r="B23" s="119"/>
      <c r="C23" s="120" t="s">
        <v>173</v>
      </c>
      <c r="D23" s="112">
        <f>AVERAGE(D24:D36)</f>
        <v>0.90999367877984549</v>
      </c>
      <c r="E23" s="113">
        <f>SUM(E24:E38)</f>
        <v>5257534.7999999989</v>
      </c>
      <c r="F23" s="113">
        <f t="shared" ref="F23:AF23" si="1">SUM(F24:F38)</f>
        <v>0</v>
      </c>
      <c r="G23" s="113">
        <f t="shared" si="1"/>
        <v>0</v>
      </c>
      <c r="H23" s="113">
        <f t="shared" si="1"/>
        <v>0</v>
      </c>
      <c r="I23" s="113">
        <f t="shared" si="1"/>
        <v>0</v>
      </c>
      <c r="J23" s="113">
        <f t="shared" si="1"/>
        <v>0</v>
      </c>
      <c r="K23" s="113">
        <f t="shared" si="1"/>
        <v>0</v>
      </c>
      <c r="L23" s="113">
        <f t="shared" si="1"/>
        <v>0</v>
      </c>
      <c r="M23" s="113">
        <f t="shared" si="1"/>
        <v>0</v>
      </c>
      <c r="N23" s="113">
        <f t="shared" si="1"/>
        <v>14263</v>
      </c>
      <c r="O23" s="113">
        <f>SUM(O24:O38)</f>
        <v>5110910.43</v>
      </c>
      <c r="P23" s="113">
        <f t="shared" si="1"/>
        <v>0</v>
      </c>
      <c r="Q23" s="113">
        <f t="shared" si="1"/>
        <v>0</v>
      </c>
      <c r="R23" s="113">
        <f t="shared" si="1"/>
        <v>0</v>
      </c>
      <c r="S23" s="113">
        <f t="shared" si="1"/>
        <v>0</v>
      </c>
      <c r="T23" s="113">
        <f t="shared" si="1"/>
        <v>0</v>
      </c>
      <c r="U23" s="113">
        <f t="shared" si="1"/>
        <v>0</v>
      </c>
      <c r="V23" s="113">
        <f t="shared" si="1"/>
        <v>0</v>
      </c>
      <c r="W23" s="113">
        <f t="shared" si="1"/>
        <v>69998</v>
      </c>
      <c r="X23" s="113">
        <f t="shared" si="1"/>
        <v>0</v>
      </c>
      <c r="Y23" s="113">
        <f t="shared" si="1"/>
        <v>0</v>
      </c>
      <c r="Z23" s="113">
        <f t="shared" si="1"/>
        <v>0</v>
      </c>
      <c r="AA23" s="113">
        <f t="shared" si="1"/>
        <v>0</v>
      </c>
      <c r="AB23" s="113">
        <f t="shared" si="1"/>
        <v>0</v>
      </c>
      <c r="AC23" s="113">
        <f t="shared" si="1"/>
        <v>0</v>
      </c>
      <c r="AD23" s="113">
        <f t="shared" si="1"/>
        <v>76626.37000000001</v>
      </c>
      <c r="AE23" s="113">
        <f t="shared" si="1"/>
        <v>0</v>
      </c>
      <c r="AF23" s="113">
        <f t="shared" si="1"/>
        <v>0</v>
      </c>
      <c r="AG23" s="121" t="s">
        <v>173</v>
      </c>
      <c r="AH23" s="121" t="s">
        <v>173</v>
      </c>
      <c r="AI23" s="121" t="s">
        <v>173</v>
      </c>
    </row>
    <row r="24" spans="1:35" s="11" customFormat="1" ht="12.75">
      <c r="A24" s="117">
        <v>1</v>
      </c>
      <c r="B24" s="147" t="s">
        <v>218</v>
      </c>
      <c r="C24" s="128" t="s">
        <v>254</v>
      </c>
      <c r="D24" s="112">
        <v>0.95770131483230581</v>
      </c>
      <c r="E24" s="113">
        <v>1768733.14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48">
        <v>0</v>
      </c>
      <c r="M24" s="113">
        <v>0</v>
      </c>
      <c r="N24" s="113">
        <v>2039</v>
      </c>
      <c r="O24" s="113">
        <v>1742723</v>
      </c>
      <c r="P24" s="113">
        <v>0</v>
      </c>
      <c r="Q24" s="113">
        <v>0</v>
      </c>
      <c r="R24" s="113">
        <v>0</v>
      </c>
      <c r="S24" s="124">
        <v>0</v>
      </c>
      <c r="T24" s="113">
        <v>0</v>
      </c>
      <c r="U24" s="113">
        <v>0</v>
      </c>
      <c r="V24" s="113">
        <v>0</v>
      </c>
      <c r="W24" s="113">
        <v>0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26010.14</v>
      </c>
      <c r="AE24" s="113">
        <v>0</v>
      </c>
      <c r="AF24" s="113">
        <v>0</v>
      </c>
      <c r="AG24" s="121" t="s">
        <v>65</v>
      </c>
      <c r="AH24" s="121">
        <v>2020</v>
      </c>
      <c r="AI24" s="121">
        <v>2020</v>
      </c>
    </row>
    <row r="25" spans="1:35" s="11" customFormat="1" ht="12.75">
      <c r="A25" s="117">
        <v>2</v>
      </c>
      <c r="B25" s="147" t="s">
        <v>219</v>
      </c>
      <c r="C25" s="128" t="s">
        <v>255</v>
      </c>
      <c r="D25" s="112">
        <v>0.91669999999999996</v>
      </c>
      <c r="E25" s="113">
        <v>224063.98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48">
        <v>0</v>
      </c>
      <c r="M25" s="113">
        <v>0</v>
      </c>
      <c r="N25" s="113">
        <v>1135</v>
      </c>
      <c r="O25" s="113">
        <v>220769</v>
      </c>
      <c r="P25" s="113">
        <v>0</v>
      </c>
      <c r="Q25" s="113">
        <v>0</v>
      </c>
      <c r="R25" s="113">
        <v>0</v>
      </c>
      <c r="S25" s="124">
        <v>0</v>
      </c>
      <c r="T25" s="113">
        <v>0</v>
      </c>
      <c r="U25" s="113">
        <v>0</v>
      </c>
      <c r="V25" s="113">
        <v>0</v>
      </c>
      <c r="W25" s="113">
        <v>0</v>
      </c>
      <c r="X25" s="113">
        <v>0</v>
      </c>
      <c r="Y25" s="113">
        <v>0</v>
      </c>
      <c r="Z25" s="113">
        <v>0</v>
      </c>
      <c r="AA25" s="113">
        <v>0</v>
      </c>
      <c r="AB25" s="113">
        <v>0</v>
      </c>
      <c r="AC25" s="113">
        <v>0</v>
      </c>
      <c r="AD25" s="113">
        <v>3294.98</v>
      </c>
      <c r="AE25" s="113">
        <v>0</v>
      </c>
      <c r="AF25" s="113">
        <v>0</v>
      </c>
      <c r="AG25" s="121" t="s">
        <v>65</v>
      </c>
      <c r="AH25" s="121">
        <v>2020</v>
      </c>
      <c r="AI25" s="121">
        <v>2020</v>
      </c>
    </row>
    <row r="26" spans="1:35" s="11" customFormat="1" ht="12.75">
      <c r="A26" s="117">
        <v>3</v>
      </c>
      <c r="B26" s="147" t="s">
        <v>220</v>
      </c>
      <c r="C26" s="128" t="s">
        <v>254</v>
      </c>
      <c r="D26" s="112">
        <v>0.98309999999999997</v>
      </c>
      <c r="E26" s="113">
        <v>31696.09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48">
        <v>0</v>
      </c>
      <c r="M26" s="113">
        <v>0</v>
      </c>
      <c r="N26" s="113">
        <v>1845</v>
      </c>
      <c r="O26" s="113">
        <v>31229.98</v>
      </c>
      <c r="P26" s="113">
        <v>0</v>
      </c>
      <c r="Q26" s="113">
        <v>0</v>
      </c>
      <c r="R26" s="113">
        <v>0</v>
      </c>
      <c r="S26" s="124">
        <v>0</v>
      </c>
      <c r="T26" s="113">
        <v>0</v>
      </c>
      <c r="U26" s="113">
        <v>0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13">
        <v>0</v>
      </c>
      <c r="AB26" s="113">
        <v>0</v>
      </c>
      <c r="AC26" s="113">
        <v>0</v>
      </c>
      <c r="AD26" s="113">
        <v>466.11</v>
      </c>
      <c r="AE26" s="113">
        <v>0</v>
      </c>
      <c r="AF26" s="113">
        <v>0</v>
      </c>
      <c r="AG26" s="121" t="s">
        <v>65</v>
      </c>
      <c r="AH26" s="121">
        <v>2020</v>
      </c>
      <c r="AI26" s="121">
        <v>2020</v>
      </c>
    </row>
    <row r="27" spans="1:35" s="11" customFormat="1" ht="12.75">
      <c r="A27" s="117">
        <v>4</v>
      </c>
      <c r="B27" s="147" t="s">
        <v>221</v>
      </c>
      <c r="C27" s="128" t="s">
        <v>254</v>
      </c>
      <c r="D27" s="112">
        <v>0.9163</v>
      </c>
      <c r="E27" s="113">
        <v>97154.82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48">
        <v>0</v>
      </c>
      <c r="M27" s="113">
        <v>0</v>
      </c>
      <c r="N27" s="113">
        <v>736</v>
      </c>
      <c r="O27" s="113">
        <v>95726.11</v>
      </c>
      <c r="P27" s="113">
        <v>0</v>
      </c>
      <c r="Q27" s="113">
        <v>0</v>
      </c>
      <c r="R27" s="113">
        <v>0</v>
      </c>
      <c r="S27" s="124">
        <v>0</v>
      </c>
      <c r="T27" s="113">
        <v>0</v>
      </c>
      <c r="U27" s="113">
        <v>0</v>
      </c>
      <c r="V27" s="113">
        <v>0</v>
      </c>
      <c r="W27" s="113">
        <v>0</v>
      </c>
      <c r="X27" s="113">
        <v>0</v>
      </c>
      <c r="Y27" s="113">
        <v>0</v>
      </c>
      <c r="Z27" s="113">
        <v>0</v>
      </c>
      <c r="AA27" s="113">
        <v>0</v>
      </c>
      <c r="AB27" s="113">
        <v>0</v>
      </c>
      <c r="AC27" s="113">
        <v>0</v>
      </c>
      <c r="AD27" s="113">
        <v>1428.71</v>
      </c>
      <c r="AE27" s="113">
        <v>0</v>
      </c>
      <c r="AF27" s="113">
        <v>0</v>
      </c>
      <c r="AG27" s="121" t="s">
        <v>65</v>
      </c>
      <c r="AH27" s="121">
        <v>2020</v>
      </c>
      <c r="AI27" s="121">
        <v>2020</v>
      </c>
    </row>
    <row r="28" spans="1:35" s="11" customFormat="1" ht="12.75">
      <c r="A28" s="117">
        <v>5</v>
      </c>
      <c r="B28" s="147" t="s">
        <v>222</v>
      </c>
      <c r="C28" s="128" t="s">
        <v>255</v>
      </c>
      <c r="D28" s="112">
        <v>0.88370000000000004</v>
      </c>
      <c r="E28" s="113">
        <v>115006.25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48">
        <v>0</v>
      </c>
      <c r="M28" s="113">
        <v>0</v>
      </c>
      <c r="N28" s="113">
        <v>518</v>
      </c>
      <c r="O28" s="113">
        <v>113315.02</v>
      </c>
      <c r="P28" s="113">
        <v>0</v>
      </c>
      <c r="Q28" s="113">
        <v>0</v>
      </c>
      <c r="R28" s="113">
        <v>0</v>
      </c>
      <c r="S28" s="124">
        <v>0</v>
      </c>
      <c r="T28" s="113">
        <v>0</v>
      </c>
      <c r="U28" s="113">
        <v>0</v>
      </c>
      <c r="V28" s="113"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v>0</v>
      </c>
      <c r="AB28" s="113">
        <v>0</v>
      </c>
      <c r="AC28" s="113">
        <v>0</v>
      </c>
      <c r="AD28" s="113">
        <v>1691.23</v>
      </c>
      <c r="AE28" s="113">
        <v>0</v>
      </c>
      <c r="AF28" s="113">
        <v>0</v>
      </c>
      <c r="AG28" s="121" t="s">
        <v>65</v>
      </c>
      <c r="AH28" s="121">
        <v>2020</v>
      </c>
      <c r="AI28" s="121">
        <v>2020</v>
      </c>
    </row>
    <row r="29" spans="1:35" s="11" customFormat="1" ht="12.75">
      <c r="A29" s="117">
        <v>6</v>
      </c>
      <c r="B29" s="147" t="s">
        <v>223</v>
      </c>
      <c r="C29" s="128" t="s">
        <v>254</v>
      </c>
      <c r="D29" s="112">
        <v>1.000675491846317</v>
      </c>
      <c r="E29" s="113">
        <v>1485022.6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48">
        <v>0</v>
      </c>
      <c r="M29" s="113">
        <v>0</v>
      </c>
      <c r="N29" s="113">
        <v>1238</v>
      </c>
      <c r="O29" s="113">
        <v>1463184.57</v>
      </c>
      <c r="P29" s="113">
        <v>0</v>
      </c>
      <c r="Q29" s="113">
        <v>0</v>
      </c>
      <c r="R29" s="113">
        <v>0</v>
      </c>
      <c r="S29" s="124">
        <v>0</v>
      </c>
      <c r="T29" s="113">
        <v>0</v>
      </c>
      <c r="U29" s="113">
        <v>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v>0</v>
      </c>
      <c r="AB29" s="113">
        <v>0</v>
      </c>
      <c r="AC29" s="113">
        <v>0</v>
      </c>
      <c r="AD29" s="113">
        <v>21838.03</v>
      </c>
      <c r="AE29" s="113">
        <v>0</v>
      </c>
      <c r="AF29" s="113">
        <v>0</v>
      </c>
      <c r="AG29" s="121" t="s">
        <v>65</v>
      </c>
      <c r="AH29" s="121">
        <v>2020</v>
      </c>
      <c r="AI29" s="121">
        <v>2020</v>
      </c>
    </row>
    <row r="30" spans="1:35" s="11" customFormat="1" ht="12.75">
      <c r="A30" s="117">
        <v>7</v>
      </c>
      <c r="B30" s="147" t="s">
        <v>224</v>
      </c>
      <c r="C30" s="128" t="s">
        <v>254</v>
      </c>
      <c r="D30" s="112">
        <v>0.80026822300653366</v>
      </c>
      <c r="E30" s="113">
        <v>179270.28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48">
        <v>0</v>
      </c>
      <c r="M30" s="113">
        <v>0</v>
      </c>
      <c r="N30" s="113">
        <v>668</v>
      </c>
      <c r="O30" s="113">
        <v>176634.02</v>
      </c>
      <c r="P30" s="113">
        <v>0</v>
      </c>
      <c r="Q30" s="113">
        <v>0</v>
      </c>
      <c r="R30" s="113">
        <v>0</v>
      </c>
      <c r="S30" s="124">
        <v>0</v>
      </c>
      <c r="T30" s="113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0</v>
      </c>
      <c r="AC30" s="113">
        <v>0</v>
      </c>
      <c r="AD30" s="113">
        <v>2636.26</v>
      </c>
      <c r="AE30" s="113">
        <v>0</v>
      </c>
      <c r="AF30" s="113">
        <v>0</v>
      </c>
      <c r="AG30" s="121" t="s">
        <v>65</v>
      </c>
      <c r="AH30" s="121">
        <v>2020</v>
      </c>
      <c r="AI30" s="121">
        <v>2020</v>
      </c>
    </row>
    <row r="31" spans="1:35" s="11" customFormat="1" ht="12.75">
      <c r="A31" s="117">
        <v>8</v>
      </c>
      <c r="B31" s="147" t="s">
        <v>225</v>
      </c>
      <c r="C31" s="128" t="s">
        <v>255</v>
      </c>
      <c r="D31" s="112">
        <v>0.92587279445283599</v>
      </c>
      <c r="E31" s="113">
        <v>21660.55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48">
        <v>0</v>
      </c>
      <c r="M31" s="113">
        <v>0</v>
      </c>
      <c r="N31" s="113">
        <v>559</v>
      </c>
      <c r="O31" s="113">
        <v>21342.02</v>
      </c>
      <c r="P31" s="113">
        <v>0</v>
      </c>
      <c r="Q31" s="113">
        <v>0</v>
      </c>
      <c r="R31" s="113">
        <v>0</v>
      </c>
      <c r="S31" s="124">
        <v>0</v>
      </c>
      <c r="T31" s="113">
        <v>0</v>
      </c>
      <c r="U31" s="113">
        <v>0</v>
      </c>
      <c r="V31" s="113">
        <v>0</v>
      </c>
      <c r="W31" s="113">
        <v>0</v>
      </c>
      <c r="X31" s="113">
        <v>0</v>
      </c>
      <c r="Y31" s="113">
        <v>0</v>
      </c>
      <c r="Z31" s="113">
        <v>0</v>
      </c>
      <c r="AA31" s="113">
        <v>0</v>
      </c>
      <c r="AB31" s="113">
        <v>0</v>
      </c>
      <c r="AC31" s="113">
        <v>0</v>
      </c>
      <c r="AD31" s="113">
        <v>318.52999999999997</v>
      </c>
      <c r="AE31" s="113">
        <v>0</v>
      </c>
      <c r="AF31" s="113">
        <v>0</v>
      </c>
      <c r="AG31" s="121" t="s">
        <v>65</v>
      </c>
      <c r="AH31" s="121">
        <v>2020</v>
      </c>
      <c r="AI31" s="121">
        <v>2020</v>
      </c>
    </row>
    <row r="32" spans="1:35" s="11" customFormat="1" ht="12.75">
      <c r="A32" s="117">
        <v>9</v>
      </c>
      <c r="B32" s="147" t="s">
        <v>226</v>
      </c>
      <c r="C32" s="128" t="s">
        <v>254</v>
      </c>
      <c r="D32" s="112">
        <v>0.87360000000000004</v>
      </c>
      <c r="E32" s="113">
        <v>825558.04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48">
        <v>0</v>
      </c>
      <c r="M32" s="113">
        <v>0</v>
      </c>
      <c r="N32" s="113">
        <v>1549</v>
      </c>
      <c r="O32" s="113">
        <v>813417.78</v>
      </c>
      <c r="P32" s="113">
        <v>0</v>
      </c>
      <c r="Q32" s="113">
        <v>0</v>
      </c>
      <c r="R32" s="113">
        <v>0</v>
      </c>
      <c r="S32" s="124">
        <v>0</v>
      </c>
      <c r="T32" s="113">
        <v>0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0</v>
      </c>
      <c r="AB32" s="113">
        <v>0</v>
      </c>
      <c r="AC32" s="113">
        <v>0</v>
      </c>
      <c r="AD32" s="113">
        <v>12140.26</v>
      </c>
      <c r="AE32" s="113">
        <v>0</v>
      </c>
      <c r="AF32" s="113">
        <v>0</v>
      </c>
      <c r="AG32" s="121" t="s">
        <v>65</v>
      </c>
      <c r="AH32" s="121">
        <v>2020</v>
      </c>
      <c r="AI32" s="121">
        <v>2020</v>
      </c>
    </row>
    <row r="33" spans="1:35" s="11" customFormat="1" ht="12.75">
      <c r="A33" s="117">
        <v>10</v>
      </c>
      <c r="B33" s="147" t="s">
        <v>227</v>
      </c>
      <c r="C33" s="128" t="s">
        <v>255</v>
      </c>
      <c r="D33" s="112">
        <v>0.78059999999999996</v>
      </c>
      <c r="E33" s="113">
        <v>58127.710000000006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48">
        <v>0</v>
      </c>
      <c r="M33" s="113">
        <v>0</v>
      </c>
      <c r="N33" s="113">
        <v>450</v>
      </c>
      <c r="O33" s="113">
        <v>57272.91</v>
      </c>
      <c r="P33" s="113">
        <v>0</v>
      </c>
      <c r="Q33" s="113">
        <v>0</v>
      </c>
      <c r="R33" s="113">
        <v>0</v>
      </c>
      <c r="S33" s="124">
        <v>0</v>
      </c>
      <c r="T33" s="113">
        <v>0</v>
      </c>
      <c r="U33" s="113">
        <v>0</v>
      </c>
      <c r="V33" s="113">
        <v>0</v>
      </c>
      <c r="W33" s="113">
        <v>0</v>
      </c>
      <c r="X33" s="113">
        <v>0</v>
      </c>
      <c r="Y33" s="113">
        <v>0</v>
      </c>
      <c r="Z33" s="113">
        <v>0</v>
      </c>
      <c r="AA33" s="113">
        <v>0</v>
      </c>
      <c r="AB33" s="113">
        <v>0</v>
      </c>
      <c r="AC33" s="113">
        <v>0</v>
      </c>
      <c r="AD33" s="113">
        <v>854.8</v>
      </c>
      <c r="AE33" s="113">
        <v>0</v>
      </c>
      <c r="AF33" s="113">
        <v>0</v>
      </c>
      <c r="AG33" s="121" t="s">
        <v>65</v>
      </c>
      <c r="AH33" s="121">
        <v>2020</v>
      </c>
      <c r="AI33" s="121">
        <v>2020</v>
      </c>
    </row>
    <row r="34" spans="1:35" s="11" customFormat="1" ht="12.75">
      <c r="A34" s="117">
        <v>11</v>
      </c>
      <c r="B34" s="147" t="s">
        <v>193</v>
      </c>
      <c r="C34" s="128" t="s">
        <v>254</v>
      </c>
      <c r="D34" s="112">
        <v>0.88049999999999995</v>
      </c>
      <c r="E34" s="113">
        <v>174209.85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48">
        <v>0</v>
      </c>
      <c r="M34" s="113">
        <v>0</v>
      </c>
      <c r="N34" s="113">
        <v>498</v>
      </c>
      <c r="O34" s="113">
        <v>171648</v>
      </c>
      <c r="P34" s="113">
        <v>0</v>
      </c>
      <c r="Q34" s="113">
        <v>0</v>
      </c>
      <c r="R34" s="113">
        <v>0</v>
      </c>
      <c r="S34" s="124">
        <v>0</v>
      </c>
      <c r="T34" s="113">
        <v>0</v>
      </c>
      <c r="U34" s="113">
        <v>0</v>
      </c>
      <c r="V34" s="113">
        <v>0</v>
      </c>
      <c r="W34" s="113">
        <v>0</v>
      </c>
      <c r="X34" s="113">
        <v>0</v>
      </c>
      <c r="Y34" s="113">
        <v>0</v>
      </c>
      <c r="Z34" s="113">
        <v>0</v>
      </c>
      <c r="AA34" s="113">
        <v>0</v>
      </c>
      <c r="AB34" s="113">
        <v>0</v>
      </c>
      <c r="AC34" s="113">
        <v>0</v>
      </c>
      <c r="AD34" s="113">
        <v>2561.85</v>
      </c>
      <c r="AE34" s="113">
        <v>0</v>
      </c>
      <c r="AF34" s="113">
        <v>0</v>
      </c>
      <c r="AG34" s="121" t="s">
        <v>65</v>
      </c>
      <c r="AH34" s="121">
        <v>2020</v>
      </c>
      <c r="AI34" s="121">
        <v>2020</v>
      </c>
    </row>
    <row r="35" spans="1:35" s="11" customFormat="1" ht="12.75">
      <c r="A35" s="117">
        <v>12</v>
      </c>
      <c r="B35" s="147" t="s">
        <v>228</v>
      </c>
      <c r="C35" s="128">
        <v>2017</v>
      </c>
      <c r="D35" s="112">
        <v>0.97189999999999999</v>
      </c>
      <c r="E35" s="113">
        <v>101365.01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48">
        <v>0</v>
      </c>
      <c r="M35" s="113">
        <v>0</v>
      </c>
      <c r="N35" s="113">
        <v>1067</v>
      </c>
      <c r="O35" s="113">
        <v>99867</v>
      </c>
      <c r="P35" s="113">
        <v>0</v>
      </c>
      <c r="Q35" s="113">
        <v>0</v>
      </c>
      <c r="R35" s="113">
        <v>0</v>
      </c>
      <c r="S35" s="124">
        <v>0</v>
      </c>
      <c r="T35" s="113">
        <v>0</v>
      </c>
      <c r="U35" s="113">
        <v>0</v>
      </c>
      <c r="V35" s="113">
        <v>0</v>
      </c>
      <c r="W35" s="113">
        <v>0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113">
        <v>0</v>
      </c>
      <c r="AD35" s="113">
        <v>1498.01</v>
      </c>
      <c r="AE35" s="113">
        <v>0</v>
      </c>
      <c r="AF35" s="113">
        <v>0</v>
      </c>
      <c r="AG35" s="121" t="s">
        <v>65</v>
      </c>
      <c r="AH35" s="121">
        <v>2021</v>
      </c>
      <c r="AI35" s="121">
        <v>2021</v>
      </c>
    </row>
    <row r="36" spans="1:35" s="11" customFormat="1" ht="13.15" customHeight="1">
      <c r="A36" s="117">
        <v>13</v>
      </c>
      <c r="B36" s="147" t="s">
        <v>229</v>
      </c>
      <c r="C36" s="123" t="s">
        <v>256</v>
      </c>
      <c r="D36" s="112">
        <v>0.93899999999999995</v>
      </c>
      <c r="E36" s="113">
        <v>70328.740000000005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48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3">
        <v>0</v>
      </c>
      <c r="S36" s="124">
        <v>0</v>
      </c>
      <c r="T36" s="113">
        <v>0</v>
      </c>
      <c r="U36" s="113">
        <v>0</v>
      </c>
      <c r="V36" s="113">
        <v>0</v>
      </c>
      <c r="W36" s="113">
        <v>69998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v>330.74</v>
      </c>
      <c r="AE36" s="113">
        <v>0</v>
      </c>
      <c r="AF36" s="113">
        <v>0</v>
      </c>
      <c r="AG36" s="121" t="s">
        <v>65</v>
      </c>
      <c r="AH36" s="121">
        <v>2020</v>
      </c>
      <c r="AI36" s="121">
        <v>2020</v>
      </c>
    </row>
    <row r="37" spans="1:35" s="11" customFormat="1" ht="13.15" customHeight="1">
      <c r="A37" s="117">
        <v>14</v>
      </c>
      <c r="B37" s="122" t="s">
        <v>257</v>
      </c>
      <c r="C37" s="128" t="s">
        <v>255</v>
      </c>
      <c r="D37" s="112">
        <v>0.97650000000000003</v>
      </c>
      <c r="E37" s="113">
        <v>46834.77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48">
        <v>0</v>
      </c>
      <c r="M37" s="113">
        <v>0</v>
      </c>
      <c r="N37" s="113">
        <v>1461</v>
      </c>
      <c r="O37" s="113">
        <v>46142.63</v>
      </c>
      <c r="P37" s="113">
        <v>0</v>
      </c>
      <c r="Q37" s="113">
        <v>0</v>
      </c>
      <c r="R37" s="113">
        <v>0</v>
      </c>
      <c r="S37" s="124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  <c r="AA37" s="113">
        <v>0</v>
      </c>
      <c r="AB37" s="113">
        <v>0</v>
      </c>
      <c r="AC37" s="113">
        <v>0</v>
      </c>
      <c r="AD37" s="113">
        <v>692.14</v>
      </c>
      <c r="AE37" s="113">
        <v>0</v>
      </c>
      <c r="AF37" s="113">
        <v>0</v>
      </c>
      <c r="AG37" s="121" t="s">
        <v>65</v>
      </c>
      <c r="AH37" s="121">
        <v>2020</v>
      </c>
      <c r="AI37" s="121">
        <v>2020</v>
      </c>
    </row>
    <row r="38" spans="1:35" s="11" customFormat="1" ht="13.15" customHeight="1">
      <c r="A38" s="117">
        <v>15</v>
      </c>
      <c r="B38" s="122" t="s">
        <v>258</v>
      </c>
      <c r="C38" s="128" t="s">
        <v>255</v>
      </c>
      <c r="D38" s="112">
        <v>0.75141596450729198</v>
      </c>
      <c r="E38" s="113">
        <v>58502.97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48">
        <v>0</v>
      </c>
      <c r="M38" s="113">
        <v>0</v>
      </c>
      <c r="N38" s="113">
        <v>500</v>
      </c>
      <c r="O38" s="113">
        <v>57638.39</v>
      </c>
      <c r="P38" s="113">
        <v>0</v>
      </c>
      <c r="Q38" s="113">
        <v>0</v>
      </c>
      <c r="R38" s="113">
        <v>0</v>
      </c>
      <c r="S38" s="124">
        <v>0</v>
      </c>
      <c r="T38" s="113">
        <v>0</v>
      </c>
      <c r="U38" s="113">
        <v>0</v>
      </c>
      <c r="V38" s="113"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v>0</v>
      </c>
      <c r="AB38" s="113">
        <v>0</v>
      </c>
      <c r="AC38" s="113">
        <v>0</v>
      </c>
      <c r="AD38" s="113">
        <v>864.58</v>
      </c>
      <c r="AE38" s="113">
        <v>0</v>
      </c>
      <c r="AF38" s="113">
        <v>0</v>
      </c>
      <c r="AG38" s="121" t="s">
        <v>65</v>
      </c>
      <c r="AH38" s="121">
        <v>2020</v>
      </c>
      <c r="AI38" s="121">
        <v>2020</v>
      </c>
    </row>
    <row r="41" spans="1:35" ht="26.25">
      <c r="B41" s="229" t="s">
        <v>149</v>
      </c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</row>
  </sheetData>
  <mergeCells count="39">
    <mergeCell ref="B10:AH10"/>
    <mergeCell ref="A12:A15"/>
    <mergeCell ref="B12:B15"/>
    <mergeCell ref="C12:C15"/>
    <mergeCell ref="D12:D14"/>
    <mergeCell ref="E12:E14"/>
    <mergeCell ref="F12:U12"/>
    <mergeCell ref="B41:AH41"/>
    <mergeCell ref="W13:W14"/>
    <mergeCell ref="X13:X14"/>
    <mergeCell ref="Y13:Y14"/>
    <mergeCell ref="Z13:Z14"/>
    <mergeCell ref="AA13:AA14"/>
    <mergeCell ref="AB13:AB14"/>
    <mergeCell ref="AG12:AG15"/>
    <mergeCell ref="AH12:AH15"/>
    <mergeCell ref="F13:K13"/>
    <mergeCell ref="L13:M14"/>
    <mergeCell ref="N13:O14"/>
    <mergeCell ref="P13:Q14"/>
    <mergeCell ref="R13:S14"/>
    <mergeCell ref="T13:U14"/>
    <mergeCell ref="A17:AI17"/>
    <mergeCell ref="A22:AI22"/>
    <mergeCell ref="AF4:AI4"/>
    <mergeCell ref="AF1:AI1"/>
    <mergeCell ref="AI12:AI15"/>
    <mergeCell ref="V13:V14"/>
    <mergeCell ref="AC13:AC14"/>
    <mergeCell ref="AD13:AD14"/>
    <mergeCell ref="AE13:AE14"/>
    <mergeCell ref="AF13:AF14"/>
    <mergeCell ref="V12:AF12"/>
    <mergeCell ref="AE6:AI6"/>
    <mergeCell ref="AB2:AI2"/>
    <mergeCell ref="AE3:AI3"/>
    <mergeCell ref="AB5:AI5"/>
    <mergeCell ref="B8:AH8"/>
    <mergeCell ref="B9:AH9"/>
  </mergeCells>
  <pageMargins left="0.11811023622047245" right="0.11811023622047245" top="0.15748031496062992" bottom="0.15748031496062992" header="0.31496062992125984" footer="0.31496062992125984"/>
  <pageSetup paperSize="9" scale="5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workbookViewId="0">
      <selection activeCell="Q4" sqref="Q4:Q6"/>
    </sheetView>
  </sheetViews>
  <sheetFormatPr defaultRowHeight="15"/>
  <cols>
    <col min="1" max="1" width="1.85546875" style="4" customWidth="1"/>
    <col min="2" max="2" width="3.28515625" style="4" customWidth="1"/>
    <col min="3" max="3" width="29" style="4" customWidth="1"/>
    <col min="4" max="4" width="5.5703125" style="4" customWidth="1"/>
    <col min="5" max="5" width="4.5703125" style="4" customWidth="1"/>
    <col min="6" max="6" width="19.42578125" style="4" customWidth="1"/>
    <col min="7" max="7" width="4.28515625" style="4" customWidth="1"/>
    <col min="8" max="8" width="3.7109375" style="4" customWidth="1"/>
    <col min="9" max="9" width="9.28515625" style="4" bestFit="1" customWidth="1"/>
    <col min="10" max="10" width="9" style="4" customWidth="1"/>
    <col min="11" max="13" width="9.28515625" style="4" bestFit="1" customWidth="1"/>
    <col min="14" max="14" width="21.7109375" style="4" customWidth="1"/>
    <col min="15" max="15" width="12.42578125" style="4" customWidth="1"/>
    <col min="16" max="16" width="8" style="4" customWidth="1"/>
    <col min="17" max="17" width="11" style="4" customWidth="1"/>
    <col min="18" max="18" width="9.140625" style="4"/>
  </cols>
  <sheetData>
    <row r="1" spans="1:17" ht="15.75">
      <c r="J1" s="261" t="s">
        <v>52</v>
      </c>
      <c r="K1" s="261"/>
      <c r="L1" s="261"/>
      <c r="M1" s="261"/>
      <c r="N1" s="261"/>
      <c r="O1" s="261"/>
      <c r="P1" s="261"/>
      <c r="Q1" s="261"/>
    </row>
    <row r="2" spans="1:17" ht="71.25" customHeight="1">
      <c r="J2" s="262" t="s">
        <v>177</v>
      </c>
      <c r="K2" s="263"/>
      <c r="L2" s="263"/>
      <c r="M2" s="263"/>
      <c r="N2" s="263"/>
      <c r="O2" s="263"/>
      <c r="P2" s="263"/>
      <c r="Q2" s="263"/>
    </row>
    <row r="3" spans="1:17" ht="40.5" customHeight="1">
      <c r="A3" s="203" t="s">
        <v>178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17" ht="30" customHeight="1">
      <c r="B4" s="253" t="s">
        <v>2</v>
      </c>
      <c r="C4" s="253" t="s">
        <v>18</v>
      </c>
      <c r="D4" s="253" t="s">
        <v>19</v>
      </c>
      <c r="E4" s="244"/>
      <c r="F4" s="243" t="s">
        <v>20</v>
      </c>
      <c r="G4" s="246" t="s">
        <v>21</v>
      </c>
      <c r="H4" s="246" t="s">
        <v>22</v>
      </c>
      <c r="I4" s="243" t="s">
        <v>23</v>
      </c>
      <c r="J4" s="253" t="s">
        <v>24</v>
      </c>
      <c r="K4" s="244"/>
      <c r="L4" s="254" t="s">
        <v>25</v>
      </c>
      <c r="M4" s="254" t="s">
        <v>179</v>
      </c>
      <c r="N4" s="254" t="s">
        <v>180</v>
      </c>
      <c r="O4" s="259" t="s">
        <v>4</v>
      </c>
      <c r="P4" s="241" t="s">
        <v>27</v>
      </c>
      <c r="Q4" s="241" t="s">
        <v>28</v>
      </c>
    </row>
    <row r="5" spans="1:17">
      <c r="B5" s="244"/>
      <c r="C5" s="244"/>
      <c r="D5" s="243" t="s">
        <v>29</v>
      </c>
      <c r="E5" s="246" t="s">
        <v>30</v>
      </c>
      <c r="F5" s="244"/>
      <c r="G5" s="264"/>
      <c r="H5" s="264"/>
      <c r="I5" s="244"/>
      <c r="J5" s="243" t="s">
        <v>31</v>
      </c>
      <c r="K5" s="246" t="s">
        <v>32</v>
      </c>
      <c r="L5" s="255"/>
      <c r="M5" s="257"/>
      <c r="N5" s="257"/>
      <c r="O5" s="247"/>
      <c r="P5" s="242"/>
      <c r="Q5" s="242"/>
    </row>
    <row r="6" spans="1:17" ht="142.5" customHeight="1">
      <c r="B6" s="244"/>
      <c r="C6" s="244"/>
      <c r="D6" s="244"/>
      <c r="E6" s="247"/>
      <c r="F6" s="244"/>
      <c r="G6" s="264"/>
      <c r="H6" s="264"/>
      <c r="I6" s="244"/>
      <c r="J6" s="244"/>
      <c r="K6" s="249"/>
      <c r="L6" s="256"/>
      <c r="M6" s="257"/>
      <c r="N6" s="257"/>
      <c r="O6" s="260"/>
      <c r="P6" s="242"/>
      <c r="Q6" s="242"/>
    </row>
    <row r="7" spans="1:17" ht="16.5" customHeight="1">
      <c r="B7" s="245"/>
      <c r="C7" s="245"/>
      <c r="D7" s="245"/>
      <c r="E7" s="248"/>
      <c r="F7" s="244"/>
      <c r="G7" s="265"/>
      <c r="H7" s="265"/>
      <c r="I7" s="23" t="s">
        <v>16</v>
      </c>
      <c r="J7" s="23" t="s">
        <v>16</v>
      </c>
      <c r="K7" s="23" t="s">
        <v>16</v>
      </c>
      <c r="L7" s="23" t="s">
        <v>33</v>
      </c>
      <c r="M7" s="258"/>
      <c r="N7" s="258"/>
      <c r="O7" s="23" t="s">
        <v>14</v>
      </c>
      <c r="P7" s="23" t="s">
        <v>34</v>
      </c>
      <c r="Q7" s="23" t="s">
        <v>34</v>
      </c>
    </row>
    <row r="8" spans="1:17">
      <c r="B8" s="23">
        <v>1</v>
      </c>
      <c r="C8" s="23">
        <v>2</v>
      </c>
      <c r="D8" s="23">
        <v>3</v>
      </c>
      <c r="E8" s="23">
        <v>4</v>
      </c>
      <c r="F8" s="23">
        <v>5</v>
      </c>
      <c r="G8" s="24">
        <v>5.5697674418604599</v>
      </c>
      <c r="H8" s="24">
        <v>7</v>
      </c>
      <c r="I8" s="24">
        <v>8</v>
      </c>
      <c r="J8" s="24">
        <v>9</v>
      </c>
      <c r="K8" s="24">
        <v>10</v>
      </c>
      <c r="L8" s="23">
        <v>11</v>
      </c>
      <c r="M8" s="24">
        <v>12</v>
      </c>
      <c r="N8" s="24">
        <v>13</v>
      </c>
      <c r="O8" s="24">
        <v>14</v>
      </c>
      <c r="P8" s="24">
        <v>15</v>
      </c>
      <c r="Q8" s="24">
        <v>16</v>
      </c>
    </row>
    <row r="9" spans="1:17" s="51" customFormat="1" ht="12">
      <c r="B9" s="250" t="s">
        <v>171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2"/>
    </row>
    <row r="10" spans="1:17" s="51" customFormat="1" ht="12">
      <c r="B10" s="125" t="s">
        <v>172</v>
      </c>
      <c r="C10" s="125"/>
      <c r="D10" s="121" t="s">
        <v>173</v>
      </c>
      <c r="E10" s="121" t="s">
        <v>173</v>
      </c>
      <c r="F10" s="121" t="s">
        <v>173</v>
      </c>
      <c r="G10" s="121" t="s">
        <v>173</v>
      </c>
      <c r="H10" s="121" t="s">
        <v>173</v>
      </c>
      <c r="I10" s="126">
        <f>I11+I12+I13</f>
        <v>1621.7</v>
      </c>
      <c r="J10" s="126">
        <f>J11+J12+J13</f>
        <v>1475.1999999999998</v>
      </c>
      <c r="K10" s="126">
        <f>K11+K12+K13</f>
        <v>1246.9000000000001</v>
      </c>
      <c r="L10" s="127">
        <f>L11+L12+L13</f>
        <v>58</v>
      </c>
      <c r="M10" s="121" t="s">
        <v>173</v>
      </c>
      <c r="N10" s="121" t="s">
        <v>173</v>
      </c>
      <c r="O10" s="113">
        <f>SUM(O11:O13)</f>
        <v>7637123.5900000008</v>
      </c>
      <c r="P10" s="113">
        <f t="shared" ref="P10" si="0">O10/I10</f>
        <v>4709.3319294567436</v>
      </c>
      <c r="Q10" s="113">
        <f>MAX(Q11:Q13)</f>
        <v>5884.2396929375636</v>
      </c>
    </row>
    <row r="11" spans="1:17" s="51" customFormat="1" ht="12">
      <c r="B11" s="117">
        <v>1</v>
      </c>
      <c r="C11" s="149" t="s">
        <v>156</v>
      </c>
      <c r="D11" s="150">
        <v>1950</v>
      </c>
      <c r="E11" s="150"/>
      <c r="F11" s="150" t="s">
        <v>58</v>
      </c>
      <c r="G11" s="150" t="s">
        <v>265</v>
      </c>
      <c r="H11" s="150" t="s">
        <v>264</v>
      </c>
      <c r="I11" s="151">
        <v>488.5</v>
      </c>
      <c r="J11" s="151">
        <v>433.9</v>
      </c>
      <c r="K11" s="151">
        <v>380.5</v>
      </c>
      <c r="L11" s="152">
        <v>18</v>
      </c>
      <c r="M11" s="150" t="s">
        <v>56</v>
      </c>
      <c r="N11" s="150" t="s">
        <v>60</v>
      </c>
      <c r="O11" s="153">
        <v>2406352.7599999998</v>
      </c>
      <c r="P11" s="153">
        <v>4926.003602865916</v>
      </c>
      <c r="Q11" s="140">
        <v>5884.2396929375636</v>
      </c>
    </row>
    <row r="12" spans="1:17" s="51" customFormat="1" ht="12">
      <c r="B12" s="117">
        <v>2</v>
      </c>
      <c r="C12" s="149" t="s">
        <v>157</v>
      </c>
      <c r="D12" s="150">
        <v>1956</v>
      </c>
      <c r="E12" s="150"/>
      <c r="F12" s="150" t="s">
        <v>58</v>
      </c>
      <c r="G12" s="150" t="s">
        <v>265</v>
      </c>
      <c r="H12" s="150" t="s">
        <v>264</v>
      </c>
      <c r="I12" s="151">
        <v>567.9</v>
      </c>
      <c r="J12" s="151">
        <v>524.79999999999995</v>
      </c>
      <c r="K12" s="151">
        <v>444.99999999999994</v>
      </c>
      <c r="L12" s="152">
        <v>13</v>
      </c>
      <c r="M12" s="150" t="s">
        <v>56</v>
      </c>
      <c r="N12" s="150" t="s">
        <v>60</v>
      </c>
      <c r="O12" s="153">
        <v>2491755.89</v>
      </c>
      <c r="P12" s="153">
        <v>4387.6666490579328</v>
      </c>
      <c r="Q12" s="140">
        <v>5752.5363620355693</v>
      </c>
    </row>
    <row r="13" spans="1:17" s="51" customFormat="1" ht="12">
      <c r="B13" s="117">
        <v>3</v>
      </c>
      <c r="C13" s="149" t="s">
        <v>158</v>
      </c>
      <c r="D13" s="150">
        <v>1963</v>
      </c>
      <c r="E13" s="150"/>
      <c r="F13" s="150" t="s">
        <v>58</v>
      </c>
      <c r="G13" s="150" t="s">
        <v>265</v>
      </c>
      <c r="H13" s="150" t="s">
        <v>265</v>
      </c>
      <c r="I13" s="151">
        <v>565.29999999999995</v>
      </c>
      <c r="J13" s="151">
        <v>516.5</v>
      </c>
      <c r="K13" s="151">
        <v>421.4</v>
      </c>
      <c r="L13" s="152">
        <v>27</v>
      </c>
      <c r="M13" s="150" t="s">
        <v>56</v>
      </c>
      <c r="N13" s="150" t="s">
        <v>61</v>
      </c>
      <c r="O13" s="153">
        <v>2739014.9400000004</v>
      </c>
      <c r="P13" s="153">
        <v>4845.2413585706718</v>
      </c>
      <c r="Q13" s="140">
        <v>5698.4105784539188</v>
      </c>
    </row>
    <row r="14" spans="1:17" s="51" customFormat="1" ht="12">
      <c r="B14" s="250" t="s">
        <v>216</v>
      </c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2"/>
    </row>
    <row r="15" spans="1:17" s="51" customFormat="1" ht="12">
      <c r="B15" s="118" t="s">
        <v>217</v>
      </c>
      <c r="C15" s="122"/>
      <c r="D15" s="121" t="s">
        <v>68</v>
      </c>
      <c r="E15" s="121" t="s">
        <v>68</v>
      </c>
      <c r="F15" s="128" t="s">
        <v>68</v>
      </c>
      <c r="G15" s="121" t="s">
        <v>68</v>
      </c>
      <c r="H15" s="121" t="s">
        <v>68</v>
      </c>
      <c r="I15" s="113">
        <f>SUM(I16:I30)</f>
        <v>47621.47</v>
      </c>
      <c r="J15" s="113">
        <f t="shared" ref="J15:L15" si="1">SUM(J16:J30)</f>
        <v>44795.68</v>
      </c>
      <c r="K15" s="113">
        <f t="shared" si="1"/>
        <v>40469.659999999996</v>
      </c>
      <c r="L15" s="114">
        <f t="shared" si="1"/>
        <v>2263</v>
      </c>
      <c r="M15" s="121" t="s">
        <v>173</v>
      </c>
      <c r="N15" s="121" t="s">
        <v>173</v>
      </c>
      <c r="O15" s="113">
        <f>SUM(O16:O30)</f>
        <v>5257534.7999999989</v>
      </c>
      <c r="P15" s="113">
        <f t="shared" ref="P15" si="2">O15/I15</f>
        <v>110.40261461899431</v>
      </c>
      <c r="Q15" s="113">
        <f>MAX(Q16:Q30)</f>
        <v>6899.7434211921372</v>
      </c>
    </row>
    <row r="16" spans="1:17" s="51" customFormat="1" ht="12">
      <c r="B16" s="117">
        <v>1</v>
      </c>
      <c r="C16" s="147" t="s">
        <v>218</v>
      </c>
      <c r="D16" s="150">
        <v>1968</v>
      </c>
      <c r="E16" s="150"/>
      <c r="F16" s="154" t="s">
        <v>58</v>
      </c>
      <c r="G16" s="150">
        <v>6</v>
      </c>
      <c r="H16" s="150">
        <v>8</v>
      </c>
      <c r="I16" s="153">
        <v>6064</v>
      </c>
      <c r="J16" s="153">
        <v>5971</v>
      </c>
      <c r="K16" s="153">
        <v>5128.3999999999996</v>
      </c>
      <c r="L16" s="155">
        <v>268</v>
      </c>
      <c r="M16" s="150" t="s">
        <v>273</v>
      </c>
      <c r="N16" s="156" t="s">
        <v>230</v>
      </c>
      <c r="O16" s="153">
        <v>1768733.14</v>
      </c>
      <c r="P16" s="153">
        <v>291.67762862796832</v>
      </c>
      <c r="Q16" s="153">
        <v>2097.8129106200527</v>
      </c>
    </row>
    <row r="17" spans="1:18" s="51" customFormat="1" ht="12">
      <c r="B17" s="117">
        <v>2</v>
      </c>
      <c r="C17" s="147" t="s">
        <v>219</v>
      </c>
      <c r="D17" s="150">
        <v>1983</v>
      </c>
      <c r="E17" s="150"/>
      <c r="F17" s="154" t="s">
        <v>58</v>
      </c>
      <c r="G17" s="150">
        <v>5</v>
      </c>
      <c r="H17" s="150">
        <v>6</v>
      </c>
      <c r="I17" s="153">
        <v>4247.2</v>
      </c>
      <c r="J17" s="153">
        <v>3821.7</v>
      </c>
      <c r="K17" s="153">
        <v>3620.8</v>
      </c>
      <c r="L17" s="155">
        <v>176</v>
      </c>
      <c r="M17" s="150" t="s">
        <v>56</v>
      </c>
      <c r="N17" s="156" t="s">
        <v>231</v>
      </c>
      <c r="O17" s="153">
        <v>224063.98</v>
      </c>
      <c r="P17" s="153">
        <v>52.755693162554159</v>
      </c>
      <c r="Q17" s="153">
        <v>1739.0844556413638</v>
      </c>
    </row>
    <row r="18" spans="1:18" s="51" customFormat="1" ht="12">
      <c r="B18" s="117">
        <v>3</v>
      </c>
      <c r="C18" s="147" t="s">
        <v>220</v>
      </c>
      <c r="D18" s="150">
        <v>1973</v>
      </c>
      <c r="E18" s="150"/>
      <c r="F18" s="154" t="s">
        <v>58</v>
      </c>
      <c r="G18" s="150">
        <v>5</v>
      </c>
      <c r="H18" s="150">
        <v>8</v>
      </c>
      <c r="I18" s="153">
        <v>6143</v>
      </c>
      <c r="J18" s="153">
        <v>6075.43</v>
      </c>
      <c r="K18" s="153">
        <v>5422.03</v>
      </c>
      <c r="L18" s="155">
        <v>275</v>
      </c>
      <c r="M18" s="150" t="s">
        <v>56</v>
      </c>
      <c r="N18" s="156" t="s">
        <v>249</v>
      </c>
      <c r="O18" s="153">
        <v>31696.09</v>
      </c>
      <c r="P18" s="153">
        <v>5.1597086114276411</v>
      </c>
      <c r="Q18" s="153">
        <v>1954.5346736122415</v>
      </c>
    </row>
    <row r="19" spans="1:18" s="51" customFormat="1" ht="12">
      <c r="B19" s="117">
        <v>4</v>
      </c>
      <c r="C19" s="147" t="s">
        <v>221</v>
      </c>
      <c r="D19" s="150">
        <v>1961</v>
      </c>
      <c r="E19" s="150"/>
      <c r="F19" s="154" t="s">
        <v>58</v>
      </c>
      <c r="G19" s="150">
        <v>4</v>
      </c>
      <c r="H19" s="150">
        <v>3</v>
      </c>
      <c r="I19" s="153">
        <v>2176</v>
      </c>
      <c r="J19" s="153">
        <v>2029.3</v>
      </c>
      <c r="K19" s="153">
        <v>1988.8</v>
      </c>
      <c r="L19" s="155">
        <v>89</v>
      </c>
      <c r="M19" s="150" t="s">
        <v>56</v>
      </c>
      <c r="N19" s="156" t="s">
        <v>213</v>
      </c>
      <c r="O19" s="153">
        <v>97154.82</v>
      </c>
      <c r="P19" s="153">
        <v>44.648354779411768</v>
      </c>
      <c r="Q19" s="153">
        <v>2201.133823529412</v>
      </c>
    </row>
    <row r="20" spans="1:18" s="51" customFormat="1" ht="12">
      <c r="B20" s="117">
        <v>5</v>
      </c>
      <c r="C20" s="147" t="s">
        <v>222</v>
      </c>
      <c r="D20" s="150">
        <v>1961</v>
      </c>
      <c r="E20" s="150"/>
      <c r="F20" s="154" t="s">
        <v>58</v>
      </c>
      <c r="G20" s="150">
        <v>2</v>
      </c>
      <c r="H20" s="150">
        <v>2</v>
      </c>
      <c r="I20" s="153">
        <v>588.42999999999995</v>
      </c>
      <c r="J20" s="153">
        <v>546.92999999999995</v>
      </c>
      <c r="K20" s="153">
        <v>516.08000000000004</v>
      </c>
      <c r="L20" s="155">
        <v>30</v>
      </c>
      <c r="M20" s="150" t="s">
        <v>56</v>
      </c>
      <c r="N20" s="156" t="s">
        <v>249</v>
      </c>
      <c r="O20" s="153">
        <v>115006.25</v>
      </c>
      <c r="P20" s="153">
        <v>195.4459323963768</v>
      </c>
      <c r="Q20" s="153">
        <v>5728.7843923661276</v>
      </c>
    </row>
    <row r="21" spans="1:18" s="51" customFormat="1" ht="12">
      <c r="B21" s="117">
        <v>6</v>
      </c>
      <c r="C21" s="147" t="s">
        <v>223</v>
      </c>
      <c r="D21" s="150">
        <v>1963</v>
      </c>
      <c r="E21" s="150"/>
      <c r="F21" s="154" t="s">
        <v>58</v>
      </c>
      <c r="G21" s="150">
        <v>4</v>
      </c>
      <c r="H21" s="150">
        <v>4</v>
      </c>
      <c r="I21" s="153">
        <v>2368</v>
      </c>
      <c r="J21" s="153">
        <v>2347.9899999999998</v>
      </c>
      <c r="K21" s="153">
        <v>2199.56</v>
      </c>
      <c r="L21" s="155">
        <v>87</v>
      </c>
      <c r="M21" s="150" t="s">
        <v>56</v>
      </c>
      <c r="N21" s="156" t="s">
        <v>232</v>
      </c>
      <c r="O21" s="153">
        <v>1485022.6</v>
      </c>
      <c r="P21" s="153">
        <v>627.12103040540546</v>
      </c>
      <c r="Q21" s="153">
        <v>3402.2519425675673</v>
      </c>
    </row>
    <row r="22" spans="1:18" s="51" customFormat="1" ht="12">
      <c r="B22" s="117">
        <v>7</v>
      </c>
      <c r="C22" s="147" t="s">
        <v>224</v>
      </c>
      <c r="D22" s="150">
        <v>1971</v>
      </c>
      <c r="E22" s="150"/>
      <c r="F22" s="154" t="s">
        <v>58</v>
      </c>
      <c r="G22" s="150">
        <v>4</v>
      </c>
      <c r="H22" s="150">
        <v>1</v>
      </c>
      <c r="I22" s="153">
        <v>1601</v>
      </c>
      <c r="J22" s="153">
        <v>1473.9</v>
      </c>
      <c r="K22" s="153">
        <v>1166.5999999999999</v>
      </c>
      <c r="L22" s="155">
        <v>103</v>
      </c>
      <c r="M22" s="150" t="s">
        <v>56</v>
      </c>
      <c r="N22" s="156" t="s">
        <v>232</v>
      </c>
      <c r="O22" s="153">
        <v>179270.28</v>
      </c>
      <c r="P22" s="153">
        <v>111.97394128669582</v>
      </c>
      <c r="Q22" s="153">
        <v>2715.2677076826981</v>
      </c>
    </row>
    <row r="23" spans="1:18" s="51" customFormat="1" ht="12">
      <c r="B23" s="117">
        <v>8</v>
      </c>
      <c r="C23" s="147" t="s">
        <v>225</v>
      </c>
      <c r="D23" s="150">
        <v>1963</v>
      </c>
      <c r="E23" s="150"/>
      <c r="F23" s="154" t="s">
        <v>58</v>
      </c>
      <c r="G23" s="150">
        <v>2</v>
      </c>
      <c r="H23" s="150">
        <v>2</v>
      </c>
      <c r="I23" s="153">
        <v>1027.9000000000001</v>
      </c>
      <c r="J23" s="153">
        <v>620.86</v>
      </c>
      <c r="K23" s="153">
        <v>620.86</v>
      </c>
      <c r="L23" s="155">
        <v>40</v>
      </c>
      <c r="M23" s="150" t="s">
        <v>56</v>
      </c>
      <c r="N23" s="156" t="s">
        <v>250</v>
      </c>
      <c r="O23" s="153">
        <v>21660.55</v>
      </c>
      <c r="P23" s="153">
        <v>21.072623796089111</v>
      </c>
      <c r="Q23" s="153">
        <v>3539.0644031520569</v>
      </c>
    </row>
    <row r="24" spans="1:18" s="51" customFormat="1" ht="12">
      <c r="B24" s="117">
        <v>9</v>
      </c>
      <c r="C24" s="147" t="s">
        <v>226</v>
      </c>
      <c r="D24" s="150">
        <v>2003</v>
      </c>
      <c r="E24" s="150"/>
      <c r="F24" s="154" t="s">
        <v>58</v>
      </c>
      <c r="G24" s="150">
        <v>5</v>
      </c>
      <c r="H24" s="150">
        <v>8</v>
      </c>
      <c r="I24" s="153">
        <v>6514</v>
      </c>
      <c r="J24" s="153">
        <v>5845.8</v>
      </c>
      <c r="K24" s="153">
        <v>5845.8</v>
      </c>
      <c r="L24" s="155">
        <v>360</v>
      </c>
      <c r="M24" s="150" t="s">
        <v>56</v>
      </c>
      <c r="N24" s="156" t="s">
        <v>233</v>
      </c>
      <c r="O24" s="153">
        <v>825558.04</v>
      </c>
      <c r="P24" s="153">
        <v>126.73595947190667</v>
      </c>
      <c r="Q24" s="153">
        <v>1547.5018882407121</v>
      </c>
    </row>
    <row r="25" spans="1:18" s="51" customFormat="1" ht="12">
      <c r="B25" s="117">
        <v>10</v>
      </c>
      <c r="C25" s="147" t="s">
        <v>227</v>
      </c>
      <c r="D25" s="150">
        <v>1960</v>
      </c>
      <c r="E25" s="150"/>
      <c r="F25" s="154" t="s">
        <v>58</v>
      </c>
      <c r="G25" s="150">
        <v>2</v>
      </c>
      <c r="H25" s="150">
        <v>2</v>
      </c>
      <c r="I25" s="153">
        <v>585.54999999999995</v>
      </c>
      <c r="J25" s="153">
        <v>545.35</v>
      </c>
      <c r="K25" s="153">
        <v>433.53000000000003</v>
      </c>
      <c r="L25" s="155">
        <v>34</v>
      </c>
      <c r="M25" s="150" t="s">
        <v>64</v>
      </c>
      <c r="N25" s="156" t="s">
        <v>65</v>
      </c>
      <c r="O25" s="153">
        <v>58127.710000000006</v>
      </c>
      <c r="P25" s="153">
        <v>99.270275809068423</v>
      </c>
      <c r="Q25" s="153">
        <v>5001.2210742037405</v>
      </c>
    </row>
    <row r="26" spans="1:18" s="51" customFormat="1" ht="12">
      <c r="B26" s="117">
        <v>11</v>
      </c>
      <c r="C26" s="147" t="s">
        <v>193</v>
      </c>
      <c r="D26" s="150">
        <v>1989</v>
      </c>
      <c r="E26" s="150"/>
      <c r="F26" s="154" t="s">
        <v>58</v>
      </c>
      <c r="G26" s="150">
        <v>9</v>
      </c>
      <c r="H26" s="150">
        <v>1</v>
      </c>
      <c r="I26" s="153">
        <v>3494</v>
      </c>
      <c r="J26" s="153">
        <v>3277.11</v>
      </c>
      <c r="K26" s="153">
        <v>3141.61</v>
      </c>
      <c r="L26" s="155">
        <v>159</v>
      </c>
      <c r="M26" s="150" t="s">
        <v>56</v>
      </c>
      <c r="N26" s="156" t="s">
        <v>234</v>
      </c>
      <c r="O26" s="153">
        <v>174209.85</v>
      </c>
      <c r="P26" s="153">
        <v>49.859716657126505</v>
      </c>
      <c r="Q26" s="153">
        <v>889.23216370921568</v>
      </c>
    </row>
    <row r="27" spans="1:18" s="51" customFormat="1" ht="12">
      <c r="B27" s="117">
        <v>12</v>
      </c>
      <c r="C27" s="147" t="s">
        <v>228</v>
      </c>
      <c r="D27" s="150">
        <v>1987</v>
      </c>
      <c r="E27" s="150"/>
      <c r="F27" s="154" t="s">
        <v>54</v>
      </c>
      <c r="G27" s="150">
        <v>5</v>
      </c>
      <c r="H27" s="150">
        <v>6</v>
      </c>
      <c r="I27" s="153">
        <v>4362</v>
      </c>
      <c r="J27" s="153">
        <v>3933.6</v>
      </c>
      <c r="K27" s="153">
        <v>3462.6</v>
      </c>
      <c r="L27" s="155">
        <v>234</v>
      </c>
      <c r="M27" s="156" t="s">
        <v>56</v>
      </c>
      <c r="N27" s="157" t="s">
        <v>60</v>
      </c>
      <c r="O27" s="153">
        <v>101365.01</v>
      </c>
      <c r="P27" s="153">
        <v>23.238195781751489</v>
      </c>
      <c r="Q27" s="153">
        <v>1591.8651765245299</v>
      </c>
    </row>
    <row r="28" spans="1:18" s="51" customFormat="1" ht="12">
      <c r="B28" s="117">
        <v>13</v>
      </c>
      <c r="C28" s="147" t="s">
        <v>229</v>
      </c>
      <c r="D28" s="150">
        <v>1966</v>
      </c>
      <c r="E28" s="150"/>
      <c r="F28" s="154" t="s">
        <v>58</v>
      </c>
      <c r="G28" s="150">
        <v>5</v>
      </c>
      <c r="H28" s="150">
        <v>4</v>
      </c>
      <c r="I28" s="153">
        <v>3416</v>
      </c>
      <c r="J28" s="153">
        <v>3392</v>
      </c>
      <c r="K28" s="153">
        <v>2976.63</v>
      </c>
      <c r="L28" s="155">
        <v>150</v>
      </c>
      <c r="M28" s="156" t="s">
        <v>56</v>
      </c>
      <c r="N28" s="157" t="s">
        <v>250</v>
      </c>
      <c r="O28" s="153">
        <v>70328.740000000005</v>
      </c>
      <c r="P28" s="153">
        <v>20.588038641686182</v>
      </c>
      <c r="Q28" s="153">
        <v>712.1</v>
      </c>
    </row>
    <row r="29" spans="1:18" s="51" customFormat="1" ht="24">
      <c r="B29" s="117">
        <v>14</v>
      </c>
      <c r="C29" s="147" t="s">
        <v>257</v>
      </c>
      <c r="D29" s="150">
        <v>1972</v>
      </c>
      <c r="E29" s="150"/>
      <c r="F29" s="154" t="s">
        <v>58</v>
      </c>
      <c r="G29" s="150">
        <v>5</v>
      </c>
      <c r="H29" s="150">
        <v>6</v>
      </c>
      <c r="I29" s="153">
        <v>4562.8</v>
      </c>
      <c r="J29" s="153">
        <v>4499.5</v>
      </c>
      <c r="K29" s="153">
        <v>3634.1</v>
      </c>
      <c r="L29" s="155">
        <v>237</v>
      </c>
      <c r="M29" s="157" t="s">
        <v>56</v>
      </c>
      <c r="N29" s="156" t="s">
        <v>59</v>
      </c>
      <c r="O29" s="153">
        <v>46834.77</v>
      </c>
      <c r="P29" s="153">
        <v>10.264480143771367</v>
      </c>
      <c r="Q29" s="153">
        <v>2083.7533312878054</v>
      </c>
    </row>
    <row r="30" spans="1:18" s="51" customFormat="1" ht="12">
      <c r="B30" s="117">
        <v>15</v>
      </c>
      <c r="C30" s="147" t="s">
        <v>258</v>
      </c>
      <c r="D30" s="150">
        <v>1963</v>
      </c>
      <c r="E30" s="150"/>
      <c r="F30" s="154" t="s">
        <v>58</v>
      </c>
      <c r="G30" s="150">
        <v>2</v>
      </c>
      <c r="H30" s="150">
        <v>1</v>
      </c>
      <c r="I30" s="153">
        <v>471.59</v>
      </c>
      <c r="J30" s="153">
        <v>415.21</v>
      </c>
      <c r="K30" s="153">
        <v>312.26</v>
      </c>
      <c r="L30" s="155">
        <v>21</v>
      </c>
      <c r="M30" s="157" t="s">
        <v>64</v>
      </c>
      <c r="N30" s="156" t="s">
        <v>65</v>
      </c>
      <c r="O30" s="153">
        <v>58502.97</v>
      </c>
      <c r="P30" s="153">
        <v>124.05472974405734</v>
      </c>
      <c r="Q30" s="153">
        <v>6899.7434211921372</v>
      </c>
    </row>
    <row r="31" spans="1:18" s="20" customFormat="1">
      <c r="A31" s="4"/>
      <c r="B31" s="27"/>
      <c r="C31" s="28"/>
      <c r="D31" s="29"/>
      <c r="E31" s="29"/>
      <c r="F31" s="30"/>
      <c r="G31" s="30"/>
      <c r="H31" s="30"/>
      <c r="I31" s="31"/>
      <c r="J31" s="31"/>
      <c r="K31" s="31"/>
      <c r="L31" s="32"/>
      <c r="M31" s="30"/>
      <c r="N31" s="30"/>
      <c r="O31" s="33"/>
      <c r="P31" s="33"/>
      <c r="Q31" s="33"/>
      <c r="R31" s="4"/>
    </row>
    <row r="32" spans="1:18" ht="20.25">
      <c r="A32" s="188" t="s">
        <v>148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</sheetData>
  <mergeCells count="24">
    <mergeCell ref="J1:Q1"/>
    <mergeCell ref="J2:Q2"/>
    <mergeCell ref="A3:Q3"/>
    <mergeCell ref="B4:B7"/>
    <mergeCell ref="C4:C7"/>
    <mergeCell ref="D4:E4"/>
    <mergeCell ref="F4:F7"/>
    <mergeCell ref="G4:G7"/>
    <mergeCell ref="H4:H7"/>
    <mergeCell ref="I4:I6"/>
    <mergeCell ref="A32:Q32"/>
    <mergeCell ref="Q4:Q6"/>
    <mergeCell ref="D5:D7"/>
    <mergeCell ref="E5:E7"/>
    <mergeCell ref="J5:J6"/>
    <mergeCell ref="K5:K6"/>
    <mergeCell ref="B9:Q9"/>
    <mergeCell ref="J4:K4"/>
    <mergeCell ref="L4:L6"/>
    <mergeCell ref="M4:M7"/>
    <mergeCell ref="N4:N7"/>
    <mergeCell ref="O4:O6"/>
    <mergeCell ref="P4:P6"/>
    <mergeCell ref="B14:Q14"/>
  </mergeCells>
  <printOptions horizontalCentered="1"/>
  <pageMargins left="0.25" right="0.25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 Приложение 1</vt:lpstr>
      <vt:lpstr>таблица 1 Перечень</vt:lpstr>
      <vt:lpstr>таблица 2 источники финансирова</vt:lpstr>
      <vt:lpstr>Бонус. Приложение 2</vt:lpstr>
      <vt:lpstr>Таблица Бонус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</cp:lastModifiedBy>
  <cp:lastPrinted>2021-04-08T08:10:24Z</cp:lastPrinted>
  <dcterms:created xsi:type="dcterms:W3CDTF">2018-04-02T09:16:32Z</dcterms:created>
  <dcterms:modified xsi:type="dcterms:W3CDTF">2021-04-08T08:10:53Z</dcterms:modified>
</cp:coreProperties>
</file>