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655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2" sheetId="6" r:id="rId6"/>
    <sheet name="3" sheetId="7" r:id="rId7"/>
    <sheet name="4" sheetId="8" r:id="rId8"/>
    <sheet name="5" sheetId="9" r:id="rId9"/>
    <sheet name="Рейтинг" sheetId="12" r:id="rId10"/>
  </sheets>
  <definedNames>
    <definedName name="_xlnm.Print_Titles" localSheetId="0">'1.1'!$17:$17</definedName>
    <definedName name="_xlnm.Print_Titles" localSheetId="1">'1.2'!$4:$4</definedName>
    <definedName name="_xlnm.Print_Titles" localSheetId="2">'1.3'!$4:$4</definedName>
    <definedName name="_xlnm.Print_Titles" localSheetId="4">'1.5'!#REF!</definedName>
    <definedName name="_xlnm.Print_Titles" localSheetId="5">'2'!#REF!</definedName>
    <definedName name="_xlnm.Print_Titles" localSheetId="6">'3'!#REF!</definedName>
    <definedName name="_xlnm.Print_Titles" localSheetId="7">'4'!$4:$4</definedName>
    <definedName name="_xlnm.Print_Titles" localSheetId="8">'5'!$4:$4</definedName>
    <definedName name="_xlnm.Print_Titles" localSheetId="9">Рейтинг!$6:$6</definedName>
  </definedNames>
  <calcPr calcId="162913" fullCalcOnLoad="1"/>
</workbook>
</file>

<file path=xl/calcChain.xml><?xml version="1.0" encoding="utf-8"?>
<calcChain xmlns="http://schemas.openxmlformats.org/spreadsheetml/2006/main">
  <c r="M16" i="7"/>
  <c r="L16"/>
  <c r="X8" i="12"/>
  <c r="X9"/>
  <c r="X10"/>
  <c r="X11"/>
  <c r="X12"/>
  <c r="X13"/>
  <c r="X14"/>
  <c r="X15"/>
  <c r="X16"/>
  <c r="X17"/>
  <c r="X7"/>
  <c r="T8"/>
  <c r="T9"/>
  <c r="T10"/>
  <c r="T11"/>
  <c r="T12"/>
  <c r="T13"/>
  <c r="T14"/>
  <c r="T15"/>
  <c r="T16"/>
  <c r="T17"/>
  <c r="T18"/>
  <c r="T7"/>
  <c r="P8"/>
  <c r="P9"/>
  <c r="P10"/>
  <c r="P11"/>
  <c r="P12"/>
  <c r="P13"/>
  <c r="P14"/>
  <c r="P15"/>
  <c r="P16"/>
  <c r="P17"/>
  <c r="P7"/>
  <c r="L8"/>
  <c r="L9"/>
  <c r="L10"/>
  <c r="L11"/>
  <c r="L12"/>
  <c r="L13"/>
  <c r="L14"/>
  <c r="L15"/>
  <c r="L7"/>
  <c r="H8"/>
  <c r="H9"/>
  <c r="H10"/>
  <c r="H11"/>
  <c r="H12"/>
  <c r="H13"/>
  <c r="H14"/>
  <c r="H15"/>
  <c r="H16"/>
  <c r="H17"/>
  <c r="H7"/>
  <c r="F18"/>
  <c r="H18"/>
  <c r="E18"/>
  <c r="K18"/>
  <c r="L18"/>
  <c r="M18"/>
  <c r="J18"/>
  <c r="N18"/>
  <c r="O18"/>
  <c r="P18"/>
  <c r="Q18"/>
  <c r="R18"/>
  <c r="S18"/>
  <c r="U18"/>
  <c r="V18"/>
  <c r="W18"/>
  <c r="X18"/>
  <c r="Y18"/>
  <c r="I18"/>
  <c r="G18"/>
  <c r="K16" i="9"/>
  <c r="J16"/>
  <c r="I16"/>
  <c r="H16"/>
  <c r="G16"/>
  <c r="F16"/>
  <c r="E16"/>
  <c r="D16"/>
  <c r="J16" i="8"/>
  <c r="K16"/>
  <c r="L16"/>
  <c r="M16"/>
  <c r="Q16"/>
  <c r="P16"/>
  <c r="O16"/>
  <c r="N16"/>
  <c r="I16"/>
  <c r="H16"/>
  <c r="G16"/>
  <c r="F16"/>
  <c r="E16"/>
  <c r="D16"/>
  <c r="E16" i="7"/>
  <c r="F16"/>
  <c r="G16"/>
  <c r="H16"/>
  <c r="I16"/>
  <c r="J16"/>
  <c r="K16"/>
  <c r="D16"/>
  <c r="Y17" i="6"/>
  <c r="X17"/>
  <c r="P17"/>
  <c r="Q17"/>
  <c r="R17"/>
  <c r="S17"/>
  <c r="T17"/>
  <c r="U17"/>
  <c r="O17"/>
  <c r="N17"/>
  <c r="M17"/>
  <c r="E17"/>
  <c r="F17"/>
  <c r="G17"/>
  <c r="H17"/>
  <c r="I17"/>
  <c r="J17"/>
  <c r="D17"/>
  <c r="E16" i="5"/>
  <c r="F16"/>
  <c r="G16"/>
  <c r="H16"/>
  <c r="I16"/>
  <c r="J16"/>
  <c r="K16"/>
  <c r="L16"/>
  <c r="M16"/>
  <c r="N16"/>
  <c r="O16"/>
  <c r="P16"/>
  <c r="Q16"/>
  <c r="R16"/>
  <c r="S16"/>
  <c r="T16"/>
  <c r="D16"/>
  <c r="E16" i="4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D16"/>
  <c r="E16" i="3"/>
  <c r="F16"/>
  <c r="G16"/>
  <c r="H16"/>
  <c r="I16"/>
  <c r="J16"/>
  <c r="K16"/>
  <c r="L16"/>
  <c r="M16"/>
  <c r="N16"/>
  <c r="O16"/>
  <c r="P16"/>
  <c r="Q16"/>
  <c r="R16"/>
  <c r="S16"/>
  <c r="T16"/>
  <c r="U16"/>
  <c r="V16"/>
  <c r="D16"/>
  <c r="E16" i="2"/>
  <c r="F16"/>
  <c r="G16"/>
  <c r="H16"/>
  <c r="I16"/>
  <c r="J16"/>
  <c r="K16"/>
  <c r="L16"/>
  <c r="M16"/>
  <c r="N16"/>
  <c r="O16"/>
  <c r="P16"/>
  <c r="Q16"/>
  <c r="R16"/>
  <c r="S16"/>
  <c r="T16"/>
  <c r="D16"/>
  <c r="E29" i="1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D29"/>
</calcChain>
</file>

<file path=xl/sharedStrings.xml><?xml version="1.0" encoding="utf-8"?>
<sst xmlns="http://schemas.openxmlformats.org/spreadsheetml/2006/main" count="1071" uniqueCount="120">
  <si>
    <t>ОТЧЕТ</t>
  </si>
  <si>
    <t>о результатах проведения мониторинга качества финансового менеджмента,</t>
  </si>
  <si>
    <t>наименование</t>
  </si>
  <si>
    <t>глава по БК</t>
  </si>
  <si>
    <t>Средние значения:</t>
  </si>
  <si>
    <t>X</t>
  </si>
  <si>
    <t>Место</t>
  </si>
  <si>
    <t>Управление активами</t>
  </si>
  <si>
    <t>осуществляемого главными администраторами средств бюджета округа Муром</t>
  </si>
  <si>
    <t>за 2019 год</t>
  </si>
  <si>
    <t>Наименование органа:                                                                                    Финансовое управление администрации округа Муром</t>
  </si>
  <si>
    <t>Периодичность: годовая</t>
  </si>
  <si>
    <t>Единица измерения: рублей</t>
  </si>
  <si>
    <t>Показатели и оценки качества финансового менеджмента  (по направлениям оценки качества финансового менеджмента)</t>
  </si>
  <si>
    <t>Главный администратор средств бюджета округа</t>
  </si>
  <si>
    <t>Администрация округа</t>
  </si>
  <si>
    <t>Муниципальная инспекция</t>
  </si>
  <si>
    <t>Совет народных депутатов</t>
  </si>
  <si>
    <t>Управление жилищно-коммунального хозяйства</t>
  </si>
  <si>
    <t>Управление жилищной политики</t>
  </si>
  <si>
    <t>Управление культуры</t>
  </si>
  <si>
    <t>Комитет по управлению муниципальным имуществом</t>
  </si>
  <si>
    <t>Комитет по физической культуре и спорту</t>
  </si>
  <si>
    <t>Управление образования</t>
  </si>
  <si>
    <t>Комитет по делам молодежи</t>
  </si>
  <si>
    <t>Финансовое управление</t>
  </si>
  <si>
    <t>Итоговая оценка</t>
  </si>
  <si>
    <t>оценка показателя</t>
  </si>
  <si>
    <t>итоговая оценка</t>
  </si>
  <si>
    <t>Неправомерное использование бюджетных средств, в том числе нецелевое использование бюджетных средств (d1)</t>
  </si>
  <si>
    <t>Несоблюдение правил планирования закупок (d2)</t>
  </si>
  <si>
    <t>Нарушение порядка составления, утверждения и ведения бюджетных смет (d3)</t>
  </si>
  <si>
    <t>Нарушение порядка принятия бюджетных обязательств на закупку товаров, работ и услуг (d4)</t>
  </si>
  <si>
    <t>Нарушение сроков доведения бюджетных ассигнований и (или) лимитов бюджетных обязательств (d5)</t>
  </si>
  <si>
    <t>Востребованность бюджетных ассигнований (e1)</t>
  </si>
  <si>
    <t>Внесение положительных изменений в сводную бюджетную роспись (e2)</t>
  </si>
  <si>
    <t>Погрешность кассового планирования (e3)</t>
  </si>
  <si>
    <t>Равномерность кассовых расходов бюджета (e4)</t>
  </si>
  <si>
    <t>Доля неиспользованных на конец года бюджетных ассигнований (e5)</t>
  </si>
  <si>
    <t>Эффективность управления кредиторской задолженностью и дебиторской задолженностью по расходам (e6)</t>
  </si>
  <si>
    <t>Своевременность принятия бюджетных обязательств (e7)</t>
  </si>
  <si>
    <t>Качество исполнения предписаний Счетной палаты РФ, Счетной палаты Владимирской области, контрольно-ревизионного отдела финансового управления и Управления Федерального казначейства по Владимирской области (e8)</t>
  </si>
  <si>
    <t>Нарушение порядка принятия бюджетных обязательств на закупку товаров, работ и услуг (d3)</t>
  </si>
  <si>
    <t>Погрешность кассового планирования (e2)</t>
  </si>
  <si>
    <t>Равномерность кассовых расходов бюджета (e3)</t>
  </si>
  <si>
    <t>Доля неиспользованных на конец года бюджетных ассигнований (e4)</t>
  </si>
  <si>
    <t>Нарушение сроков доведения бюджетных ассигнований и (или) лимитов бюджетных обязательств (d4)</t>
  </si>
  <si>
    <t>х</t>
  </si>
  <si>
    <t>Нарушение правил, условий предоставления бюджетных инвестиций, субсидий (d3)</t>
  </si>
  <si>
    <t>Нарушение порядка принятия бюджетных обязательств (d4)</t>
  </si>
  <si>
    <t>Доля неиспользованных на конец года бюджетных ассигнований (e2)</t>
  </si>
  <si>
    <t>Своевременность принятия бюджетных обязательств (e3)</t>
  </si>
  <si>
    <t>Объем незавершенного строительства (e4)</t>
  </si>
  <si>
    <t>Несоблюдение правил, условий предоставления субсидий (d2)</t>
  </si>
  <si>
    <t>Нарушение порядка формирования и (или) финансового обеспечения муниципального  задания (d3)</t>
  </si>
  <si>
    <t>Невыполнение муниципального задания учреждениями, подведомственными главному администратору (d4)</t>
  </si>
  <si>
    <t>Равномерность предоставления субсидий бюджетным и автономным учреждениям на финансовое обеспечение муниципального задания на оказание муниципальных услуг (выполнение работ) (e4)</t>
  </si>
  <si>
    <t>Равномерность предоставления субсидий юридическим лицам (e6)</t>
  </si>
  <si>
    <t>Наличие правовых актов, обеспечивающих проведение мониторинга деятельности или качества финансового менеджмента бюджетных и автономных учреждений (БАУ) (e7)</t>
  </si>
  <si>
    <t>Качество планирования расходов на предоставление субсидий подведомственным главному администратору средств бюджета округа учреждениям на финансовое обеспечение муниципального задания на оказание муниципальных услуг (выполнение работ) (e9)</t>
  </si>
  <si>
    <t>Качество планирования расходов на предоставление субсидий подведомственным главному администратору средств бюджета округа учреждениям на иные цели (e10)</t>
  </si>
  <si>
    <t>Качество правовой базы главного администратора средств бюджета округа  по порядку формирования и финансового обеспечения выполнения муниципального задания на оказание муниципальных услуг (выполнение работ) (e11)</t>
  </si>
  <si>
    <t>Наличие судебных актов Российской Федерации и мировых соглашений по возмещению вреда, причиненного в результате незаконных действий (бездействия) главного администратора либо его должностных лиц (d1)</t>
  </si>
  <si>
    <t>Иски о возмещении ущерба (в денежном выражении) (e1)</t>
  </si>
  <si>
    <t>Иски о возмещении ущерба (в количественном выражении) (e2)</t>
  </si>
  <si>
    <t>Иски о взыскании задолженности (в денежном выражении) (e3)</t>
  </si>
  <si>
    <t>Иски о взыскании задолженности (в количественном выражении) (e4)</t>
  </si>
  <si>
    <t>Иски по денежным обязательствам получателей средств  бюджета округа (в денежном выражении) (e5)</t>
  </si>
  <si>
    <t>Иски по денежным обязательствам получателей средств бюджета округа (в количественном выражении) (e6)</t>
  </si>
  <si>
    <t>Приостановление операций по расходованию средств на лицевых счетах подведомственных главному администратору получателей средств бюджета округа в связи с нарушением процедур исполнения судебных актов, предусматривающих обращение взыскания на средства бюджета  округа по обязательствам казенных учреждений (e7)</t>
  </si>
  <si>
    <t>Налоговые и неналоговые доходы</t>
  </si>
  <si>
    <t>Безвозмездные поступления</t>
  </si>
  <si>
    <t>Качество управления просроченной дебиторской задолженностью по платежам в бюджет (1)</t>
  </si>
  <si>
    <t>Качество планирования поступлений доходов (2)</t>
  </si>
  <si>
    <t>Эффективность управления дебиторской задолженностью по доходам (3)</t>
  </si>
  <si>
    <t>Доходы бюджета округа от части прибыли (дивидендов) муниципальных унитарных предприятий и (или) дивидендов от организаций с муниципальным участием (4)</t>
  </si>
  <si>
    <t>Доля возвратов (возмещений) из бюджета округа излишне уплаченных (взысканных) сумм (5)</t>
  </si>
  <si>
    <t>1. Управление расходами бюджета округа</t>
  </si>
  <si>
    <t>1.2 Управление расходами бюджета округа на социальное обеспечение и иные выплаты населению</t>
  </si>
  <si>
    <t>1.1.Управление расходами бюджета округа на обеспечение выполнения функций казенных учреждений (за исключением расходов на возмещение вреда)</t>
  </si>
  <si>
    <t>1.3 Управление расходами бюджета округа на капитальные вложения в объекты муниципальной собственности</t>
  </si>
  <si>
    <t xml:space="preserve">1.4 Управление расходами бюджета округа на предоставление субсидий юридическим лицам (за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собственность) </t>
  </si>
  <si>
    <t>1.5 Управление расходами бюджета округа на исполнение судебных актов</t>
  </si>
  <si>
    <t>2. Управление доходами бюджета округа</t>
  </si>
  <si>
    <t>3. Ведение учета и составление бюджетной отчетности</t>
  </si>
  <si>
    <t>Степень достоверности бюджетной отчетности (1)</t>
  </si>
  <si>
    <t>Нарушение порядка формирования и представления сводной бюджетной отчетности (2)</t>
  </si>
  <si>
    <t>Нарушение порядка проведения инвентаризации активов и обязательств (3)</t>
  </si>
  <si>
    <t>Качество исполнения предписаний Счетной палаты Российской Федерации, Счетной палаты Владимирской области, Управления  Федерального казначейства по Владимирской области и контрольно-ревизионного отдела финансового управления (4)</t>
  </si>
  <si>
    <t>Качество ведомственного контроля бюджетной отчетности (5)</t>
  </si>
  <si>
    <t>4. Организация и осуществление внутреннего финансового контроля и аудита</t>
  </si>
  <si>
    <t>Качество организации внутреннего финансового контроля (1)</t>
  </si>
  <si>
    <t>Качество организации внутреннего финансового аудита (2)</t>
  </si>
  <si>
    <t>Качество подготовки к проведению внутреннего финансового контроля (3)</t>
  </si>
  <si>
    <t>Качество проведения внутреннего финансового контроля (4)</t>
  </si>
  <si>
    <t>Качество планирования внутреннего финансового аудита (5)</t>
  </si>
  <si>
    <t>Качество проведения внутреннего финансового аудита и составления отчетности о результатах внутреннего финансового аудита (6)</t>
  </si>
  <si>
    <t>Результаты проведения Управлением Федерального казначейства по Владимирской области анализа осуществления главными администраторами внутреннего финансового контроля и внутреннего финансового аудита в отчетном периоде (в соответствии со статьей 157 Бюджетного кодекса Российской Федерации) (7)</t>
  </si>
  <si>
    <t>5. Управление активами</t>
  </si>
  <si>
    <t>Недостачи и хищения муниципальной собственности (1)</t>
  </si>
  <si>
    <t>Нарушения при управлении и распоряжении муниципальной собственностью (2)</t>
  </si>
  <si>
    <t>Эффективность расходов на содержание недвижимого имущества, находящегося в оперативном управлении (3)</t>
  </si>
  <si>
    <t>Качество управления недвижимым имуществом, переданным в аренду (4)</t>
  </si>
  <si>
    <t>Соотношение стоимости аренды недвижимого имущества и средней стоимости содержания недвижимого имущества, находящегося в оперативном управлении главных администраторов средств бюджета округа (5)</t>
  </si>
  <si>
    <t>Рейтинг главных администраторов средств бюджета округа</t>
  </si>
  <si>
    <t>Направления оценки качества финансового менеджмента</t>
  </si>
  <si>
    <t xml:space="preserve">Итоговая оценка качества финансового менеджмента 
</t>
  </si>
  <si>
    <t>Управление расходами бюджета округа</t>
  </si>
  <si>
    <t>целевое значение</t>
  </si>
  <si>
    <t>оценка показателей направления</t>
  </si>
  <si>
    <t>итоговая оценка направления</t>
  </si>
  <si>
    <t>Ведение учета и составление бюджетной отчетности</t>
  </si>
  <si>
    <t>Организация и осуществление внутреннего финансового контроля и аудита</t>
  </si>
  <si>
    <t>Управление доходами бюджета округа</t>
  </si>
  <si>
    <t>Начальник финансового управления администрации округа Муром</t>
  </si>
  <si>
    <t>О.А.Балнова</t>
  </si>
  <si>
    <t>отклонение от целевого значения</t>
  </si>
  <si>
    <t>Приложение</t>
  </si>
  <si>
    <t>к приказу финансового управления</t>
  </si>
  <si>
    <t>от 12.08.2020 № 48</t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</si>
</sst>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#,##0.000"/>
  </numFmts>
  <fonts count="17">
    <font>
      <sz val="10"/>
      <name val="Arial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10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NumberFormat="1" applyFont="1" applyFill="1" applyBorder="1" applyAlignment="1" applyProtection="1">
      <alignment horizontal="center"/>
      <protection locked="0"/>
    </xf>
    <xf numFmtId="0" fontId="1" fillId="0" borderId="1" xfId="1" applyNumberFormat="1" applyFont="1" applyFill="1" applyBorder="1" applyAlignment="1" applyProtection="1">
      <alignment vertical="top"/>
      <protection locked="0"/>
    </xf>
    <xf numFmtId="0" fontId="6" fillId="0" borderId="0" xfId="1" applyNumberFormat="1" applyFont="1" applyFill="1" applyBorder="1" applyAlignment="1" applyProtection="1">
      <alignment vertical="top"/>
      <protection locked="0"/>
    </xf>
    <xf numFmtId="0" fontId="8" fillId="0" borderId="0" xfId="0" applyFont="1"/>
    <xf numFmtId="0" fontId="9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6" fillId="0" borderId="0" xfId="1" applyNumberFormat="1" applyFont="1" applyFill="1" applyBorder="1" applyAlignment="1" applyProtection="1">
      <alignment horizontal="left"/>
      <protection locked="0"/>
    </xf>
    <xf numFmtId="0" fontId="6" fillId="0" borderId="0" xfId="1" applyNumberFormat="1" applyFont="1" applyFill="1" applyBorder="1" applyAlignment="1" applyProtection="1">
      <alignment horizontal="center" vertical="top"/>
      <protection locked="0"/>
    </xf>
    <xf numFmtId="0" fontId="6" fillId="0" borderId="1" xfId="1" applyNumberFormat="1" applyFont="1" applyFill="1" applyBorder="1" applyAlignment="1" applyProtection="1">
      <alignment vertical="top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9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1" applyNumberFormat="1" applyFont="1" applyFill="1" applyBorder="1" applyAlignment="1" applyProtection="1">
      <alignment horizontal="center" vertical="center"/>
      <protection locked="0"/>
    </xf>
    <xf numFmtId="0" fontId="11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2" xfId="1" applyNumberFormat="1" applyFont="1" applyFill="1" applyBorder="1" applyAlignment="1" applyProtection="1">
      <alignment horizontal="center" vertical="center"/>
      <protection locked="0"/>
    </xf>
    <xf numFmtId="172" fontId="11" fillId="0" borderId="8" xfId="1" applyNumberFormat="1" applyFont="1" applyFill="1" applyBorder="1" applyAlignment="1" applyProtection="1">
      <alignment horizontal="center" vertical="top"/>
      <protection locked="0"/>
    </xf>
    <xf numFmtId="172" fontId="11" fillId="0" borderId="12" xfId="1" applyNumberFormat="1" applyFont="1" applyFill="1" applyBorder="1" applyAlignment="1" applyProtection="1">
      <alignment horizontal="center" vertical="top"/>
      <protection locked="0"/>
    </xf>
    <xf numFmtId="4" fontId="11" fillId="0" borderId="7" xfId="1" applyNumberFormat="1" applyFont="1" applyFill="1" applyBorder="1" applyAlignment="1" applyProtection="1">
      <alignment horizontal="center" vertical="top"/>
      <protection locked="0"/>
    </xf>
    <xf numFmtId="0" fontId="11" fillId="0" borderId="4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1" applyNumberFormat="1" applyFont="1" applyFill="1" applyBorder="1" applyAlignment="1" applyProtection="1">
      <alignment horizontal="center" vertical="center" wrapText="1"/>
      <protection locked="0"/>
    </xf>
    <xf numFmtId="173" fontId="11" fillId="0" borderId="2" xfId="1" applyNumberFormat="1" applyFont="1" applyFill="1" applyBorder="1" applyAlignment="1" applyProtection="1">
      <alignment horizontal="center" vertical="center"/>
      <protection locked="0"/>
    </xf>
    <xf numFmtId="172" fontId="11" fillId="0" borderId="4" xfId="1" applyNumberFormat="1" applyFont="1" applyFill="1" applyBorder="1" applyAlignment="1" applyProtection="1">
      <alignment horizontal="center" vertical="top"/>
      <protection locked="0"/>
    </xf>
    <xf numFmtId="172" fontId="11" fillId="0" borderId="15" xfId="1" applyNumberFormat="1" applyFont="1" applyFill="1" applyBorder="1" applyAlignment="1" applyProtection="1">
      <alignment horizontal="center" vertical="top"/>
      <protection locked="0"/>
    </xf>
    <xf numFmtId="4" fontId="11" fillId="0" borderId="5" xfId="1" applyNumberFormat="1" applyFont="1" applyFill="1" applyBorder="1" applyAlignment="1" applyProtection="1">
      <alignment horizontal="center" vertical="center"/>
      <protection locked="0"/>
    </xf>
    <xf numFmtId="4" fontId="11" fillId="0" borderId="16" xfId="1" applyNumberFormat="1" applyFont="1" applyFill="1" applyBorder="1" applyAlignment="1" applyProtection="1">
      <alignment horizontal="center" vertical="center"/>
      <protection locked="0"/>
    </xf>
    <xf numFmtId="4" fontId="11" fillId="0" borderId="17" xfId="1" applyNumberFormat="1" applyFont="1" applyFill="1" applyBorder="1" applyAlignment="1" applyProtection="1">
      <alignment horizontal="center" vertical="center"/>
      <protection locked="0"/>
    </xf>
    <xf numFmtId="4" fontId="11" fillId="0" borderId="18" xfId="1" applyNumberFormat="1" applyFont="1" applyFill="1" applyBorder="1" applyAlignment="1" applyProtection="1">
      <alignment horizontal="center" vertical="center"/>
      <protection locked="0"/>
    </xf>
    <xf numFmtId="4" fontId="11" fillId="0" borderId="19" xfId="1" applyNumberFormat="1" applyFont="1" applyFill="1" applyBorder="1" applyAlignment="1" applyProtection="1">
      <alignment horizontal="center" vertical="top"/>
      <protection locked="0"/>
    </xf>
    <xf numFmtId="4" fontId="11" fillId="0" borderId="20" xfId="1" applyNumberFormat="1" applyFont="1" applyFill="1" applyBorder="1" applyAlignment="1" applyProtection="1">
      <alignment horizontal="center" vertical="top"/>
      <protection locked="0"/>
    </xf>
    <xf numFmtId="0" fontId="3" fillId="0" borderId="21" xfId="1" applyNumberFormat="1" applyFont="1" applyFill="1" applyBorder="1" applyAlignment="1" applyProtection="1">
      <alignment vertical="top" wrapText="1"/>
      <protection locked="0"/>
    </xf>
    <xf numFmtId="0" fontId="6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14" xfId="1" applyNumberFormat="1" applyFont="1" applyFill="1" applyBorder="1" applyAlignment="1" applyProtection="1">
      <alignment horizontal="center" vertical="center"/>
      <protection locked="0"/>
    </xf>
    <xf numFmtId="4" fontId="11" fillId="0" borderId="15" xfId="1" applyNumberFormat="1" applyFont="1" applyFill="1" applyBorder="1" applyAlignment="1" applyProtection="1">
      <alignment horizontal="center" vertical="top"/>
      <protection locked="0"/>
    </xf>
    <xf numFmtId="0" fontId="6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4" xfId="1" applyNumberFormat="1" applyFont="1" applyFill="1" applyBorder="1" applyAlignment="1" applyProtection="1">
      <alignment horizontal="center" vertical="center" wrapText="1"/>
      <protection locked="0"/>
    </xf>
    <xf numFmtId="172" fontId="11" fillId="0" borderId="24" xfId="1" applyNumberFormat="1" applyFont="1" applyFill="1" applyBorder="1" applyAlignment="1" applyProtection="1">
      <alignment horizontal="center" vertical="top"/>
      <protection locked="0"/>
    </xf>
    <xf numFmtId="4" fontId="11" fillId="0" borderId="13" xfId="1" applyNumberFormat="1" applyFont="1" applyFill="1" applyBorder="1" applyAlignment="1" applyProtection="1">
      <alignment horizontal="center" vertical="center"/>
      <protection locked="0"/>
    </xf>
    <xf numFmtId="4" fontId="11" fillId="0" borderId="0" xfId="1" applyNumberFormat="1" applyFont="1" applyFill="1" applyBorder="1" applyAlignment="1" applyProtection="1">
      <alignment horizontal="center" vertical="center"/>
      <protection locked="0"/>
    </xf>
    <xf numFmtId="4" fontId="11" fillId="0" borderId="19" xfId="1" applyNumberFormat="1" applyFont="1" applyFill="1" applyBorder="1" applyAlignment="1" applyProtection="1">
      <alignment horizontal="center" vertical="center"/>
      <protection locked="0"/>
    </xf>
    <xf numFmtId="4" fontId="11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2" fontId="12" fillId="0" borderId="5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" applyNumberFormat="1" applyFont="1" applyFill="1" applyBorder="1" applyAlignment="1" applyProtection="1">
      <alignment vertical="top"/>
      <protection locked="0"/>
    </xf>
    <xf numFmtId="0" fontId="14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2" fillId="0" borderId="1" xfId="1" applyNumberFormat="1" applyFont="1" applyFill="1" applyBorder="1" applyAlignment="1" applyProtection="1">
      <alignment vertical="top"/>
      <protection locked="0"/>
    </xf>
    <xf numFmtId="0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2" applyFont="1"/>
    <xf numFmtId="0" fontId="8" fillId="0" borderId="0" xfId="2" applyFont="1"/>
    <xf numFmtId="0" fontId="8" fillId="0" borderId="0" xfId="3" applyFont="1"/>
    <xf numFmtId="172" fontId="8" fillId="0" borderId="0" xfId="0" applyNumberFormat="1" applyFont="1"/>
    <xf numFmtId="173" fontId="11" fillId="0" borderId="5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NumberFormat="1" applyFont="1" applyFill="1" applyBorder="1" applyAlignment="1" applyProtection="1">
      <alignment horizontal="center"/>
      <protection locked="0"/>
    </xf>
    <xf numFmtId="0" fontId="9" fillId="0" borderId="0" xfId="1" applyNumberFormat="1" applyFont="1" applyFill="1" applyBorder="1" applyAlignment="1" applyProtection="1">
      <alignment horizontal="center" wrapText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16" fontId="7" fillId="0" borderId="0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ont="1" applyFill="1" applyBorder="1" applyAlignment="1" applyProtection="1">
      <alignment horizontal="center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9" fillId="0" borderId="0" xfId="1" applyNumberFormat="1" applyFont="1" applyFill="1" applyBorder="1" applyAlignment="1" applyProtection="1">
      <alignment horizontal="center"/>
      <protection locked="0"/>
    </xf>
    <xf numFmtId="0" fontId="7" fillId="0" borderId="21" xfId="1" applyNumberFormat="1" applyFont="1" applyFill="1" applyBorder="1" applyAlignment="1" applyProtection="1">
      <alignment horizontal="center" vertical="top"/>
      <protection locked="0"/>
    </xf>
    <xf numFmtId="0" fontId="6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1" applyNumberFormat="1" applyFont="1" applyFill="1" applyBorder="1" applyAlignment="1" applyProtection="1">
      <alignment horizontal="center"/>
      <protection locked="0"/>
    </xf>
    <xf numFmtId="0" fontId="3" fillId="0" borderId="0" xfId="1" applyNumberFormat="1" applyFont="1" applyFill="1" applyBorder="1" applyAlignment="1" applyProtection="1">
      <alignment horizontal="center" vertical="top" wrapText="1"/>
      <protection locked="0"/>
    </xf>
    <xf numFmtId="0" fontId="6" fillId="0" borderId="2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NumberFormat="1" applyFont="1" applyFill="1" applyBorder="1" applyAlignment="1" applyProtection="1">
      <alignment horizontal="center"/>
      <protection locked="0"/>
    </xf>
    <xf numFmtId="0" fontId="6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" applyNumberFormat="1" applyFont="1" applyFill="1" applyBorder="1" applyAlignment="1" applyProtection="1">
      <alignment horizontal="center"/>
      <protection locked="0"/>
    </xf>
    <xf numFmtId="0" fontId="9" fillId="0" borderId="21" xfId="1" applyNumberFormat="1" applyFont="1" applyFill="1" applyBorder="1" applyAlignment="1" applyProtection="1">
      <alignment horizont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Денежный" xfId="1" builtinId="4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2CDDC"/>
      <rgbColor rgb="00C4D79B"/>
      <rgbColor rgb="00FFFF00"/>
      <rgbColor rgb="00F9797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tabSelected="1" topLeftCell="L1" workbookViewId="0">
      <selection activeCell="W3" sqref="W3:AD3"/>
    </sheetView>
  </sheetViews>
  <sheetFormatPr defaultColWidth="8.85546875" defaultRowHeight="12.75"/>
  <cols>
    <col min="1" max="1" width="0" style="5" hidden="1" customWidth="1"/>
    <col min="2" max="2" width="47.140625" style="5" customWidth="1"/>
    <col min="3" max="3" width="6" style="5" customWidth="1"/>
    <col min="4" max="4" width="8.28515625" style="5" customWidth="1"/>
    <col min="5" max="28" width="6.85546875" style="5" customWidth="1"/>
    <col min="29" max="30" width="8.28515625" style="5" customWidth="1"/>
    <col min="31" max="16384" width="8.85546875" style="5"/>
  </cols>
  <sheetData>
    <row r="1" spans="1:30">
      <c r="W1" s="75" t="s">
        <v>117</v>
      </c>
      <c r="X1" s="75"/>
      <c r="Y1" s="75"/>
      <c r="Z1" s="75"/>
      <c r="AA1" s="75"/>
      <c r="AB1" s="75"/>
      <c r="AC1" s="75"/>
      <c r="AD1" s="75"/>
    </row>
    <row r="2" spans="1:30">
      <c r="W2" s="75" t="s">
        <v>118</v>
      </c>
      <c r="X2" s="75"/>
      <c r="Y2" s="75"/>
      <c r="Z2" s="75"/>
      <c r="AA2" s="75"/>
      <c r="AB2" s="75"/>
      <c r="AC2" s="75"/>
      <c r="AD2" s="75"/>
    </row>
    <row r="3" spans="1:30">
      <c r="W3" s="75" t="s">
        <v>119</v>
      </c>
      <c r="X3" s="75"/>
      <c r="Y3" s="75"/>
      <c r="Z3" s="75"/>
      <c r="AA3" s="75"/>
      <c r="AB3" s="75"/>
      <c r="AC3" s="75"/>
      <c r="AD3" s="75"/>
    </row>
    <row r="5" spans="1:30" ht="14.25">
      <c r="A5" s="4"/>
      <c r="B5" s="71" t="s">
        <v>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</row>
    <row r="6" spans="1:30" ht="15.75">
      <c r="A6" s="4"/>
      <c r="B6" s="76" t="s">
        <v>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1:30" ht="15.75">
      <c r="A7" s="4"/>
      <c r="B7" s="76" t="s">
        <v>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1:30" ht="15.75">
      <c r="A8" s="4"/>
      <c r="B8" s="64" t="s">
        <v>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</row>
    <row r="9" spans="1:30">
      <c r="A9" s="4"/>
      <c r="B9" s="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>
      <c r="A10" s="4"/>
      <c r="B10" s="8" t="s">
        <v>11</v>
      </c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>
      <c r="A11" s="4"/>
      <c r="B11" s="8" t="s">
        <v>12</v>
      </c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.75">
      <c r="A12" s="4"/>
      <c r="B12" s="65" t="s">
        <v>13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30" ht="22.15" customHeight="1">
      <c r="A13" s="4"/>
      <c r="B13" s="65" t="s">
        <v>77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1:30" ht="25.9" customHeight="1">
      <c r="A14" s="4"/>
      <c r="B14" s="70" t="s">
        <v>79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</row>
    <row r="15" spans="1:30" ht="148.15" customHeight="1">
      <c r="A15" s="10"/>
      <c r="B15" s="72" t="s">
        <v>14</v>
      </c>
      <c r="C15" s="72"/>
      <c r="D15" s="73" t="s">
        <v>26</v>
      </c>
      <c r="E15" s="72" t="s">
        <v>29</v>
      </c>
      <c r="F15" s="72"/>
      <c r="G15" s="72" t="s">
        <v>30</v>
      </c>
      <c r="H15" s="72"/>
      <c r="I15" s="72" t="s">
        <v>31</v>
      </c>
      <c r="J15" s="72"/>
      <c r="K15" s="66" t="s">
        <v>32</v>
      </c>
      <c r="L15" s="67"/>
      <c r="M15" s="66" t="s">
        <v>33</v>
      </c>
      <c r="N15" s="68"/>
      <c r="O15" s="69" t="s">
        <v>34</v>
      </c>
      <c r="P15" s="69"/>
      <c r="Q15" s="69" t="s">
        <v>35</v>
      </c>
      <c r="R15" s="69"/>
      <c r="S15" s="69" t="s">
        <v>36</v>
      </c>
      <c r="T15" s="69"/>
      <c r="U15" s="69" t="s">
        <v>37</v>
      </c>
      <c r="V15" s="69"/>
      <c r="W15" s="69" t="s">
        <v>38</v>
      </c>
      <c r="X15" s="69"/>
      <c r="Y15" s="69" t="s">
        <v>39</v>
      </c>
      <c r="Z15" s="69"/>
      <c r="AA15" s="69" t="s">
        <v>40</v>
      </c>
      <c r="AB15" s="69"/>
      <c r="AC15" s="68" t="s">
        <v>41</v>
      </c>
      <c r="AD15" s="67"/>
    </row>
    <row r="16" spans="1:30" ht="33" customHeight="1">
      <c r="A16" s="10"/>
      <c r="B16" s="11" t="s">
        <v>2</v>
      </c>
      <c r="C16" s="11" t="s">
        <v>3</v>
      </c>
      <c r="D16" s="74"/>
      <c r="E16" s="11" t="s">
        <v>27</v>
      </c>
      <c r="F16" s="11" t="s">
        <v>28</v>
      </c>
      <c r="G16" s="11" t="s">
        <v>27</v>
      </c>
      <c r="H16" s="11" t="s">
        <v>28</v>
      </c>
      <c r="I16" s="11" t="s">
        <v>27</v>
      </c>
      <c r="J16" s="11" t="s">
        <v>28</v>
      </c>
      <c r="K16" s="11" t="s">
        <v>27</v>
      </c>
      <c r="L16" s="11" t="s">
        <v>28</v>
      </c>
      <c r="M16" s="11" t="s">
        <v>27</v>
      </c>
      <c r="N16" s="11" t="s">
        <v>28</v>
      </c>
      <c r="O16" s="15" t="s">
        <v>27</v>
      </c>
      <c r="P16" s="15" t="s">
        <v>28</v>
      </c>
      <c r="Q16" s="15" t="s">
        <v>27</v>
      </c>
      <c r="R16" s="15" t="s">
        <v>28</v>
      </c>
      <c r="S16" s="15" t="s">
        <v>27</v>
      </c>
      <c r="T16" s="15" t="s">
        <v>28</v>
      </c>
      <c r="U16" s="15" t="s">
        <v>27</v>
      </c>
      <c r="V16" s="15" t="s">
        <v>28</v>
      </c>
      <c r="W16" s="15" t="s">
        <v>27</v>
      </c>
      <c r="X16" s="15" t="s">
        <v>28</v>
      </c>
      <c r="Y16" s="15" t="s">
        <v>27</v>
      </c>
      <c r="Z16" s="15" t="s">
        <v>28</v>
      </c>
      <c r="AA16" s="15" t="s">
        <v>27</v>
      </c>
      <c r="AB16" s="15" t="s">
        <v>28</v>
      </c>
      <c r="AC16" s="11" t="s">
        <v>27</v>
      </c>
      <c r="AD16" s="11" t="s">
        <v>28</v>
      </c>
    </row>
    <row r="17" spans="1:30" ht="13.5" thickBot="1">
      <c r="A17" s="10"/>
      <c r="B17" s="11">
        <v>1</v>
      </c>
      <c r="C17" s="16">
        <v>2</v>
      </c>
      <c r="D17" s="16">
        <v>3</v>
      </c>
      <c r="E17" s="16">
        <v>4</v>
      </c>
      <c r="F17" s="16">
        <v>5</v>
      </c>
      <c r="G17" s="16">
        <v>6</v>
      </c>
      <c r="H17" s="16">
        <v>7</v>
      </c>
      <c r="I17" s="16">
        <v>8</v>
      </c>
      <c r="J17" s="16">
        <v>9</v>
      </c>
      <c r="K17" s="11">
        <v>10</v>
      </c>
      <c r="L17" s="16">
        <v>11</v>
      </c>
      <c r="M17" s="16">
        <v>12</v>
      </c>
      <c r="N17" s="16">
        <v>13</v>
      </c>
      <c r="O17" s="16">
        <v>14</v>
      </c>
      <c r="P17" s="16">
        <v>15</v>
      </c>
      <c r="Q17" s="16">
        <v>16</v>
      </c>
      <c r="R17" s="16">
        <v>17</v>
      </c>
      <c r="S17" s="16">
        <v>18</v>
      </c>
      <c r="T17" s="11">
        <v>19</v>
      </c>
      <c r="U17" s="16">
        <v>20</v>
      </c>
      <c r="V17" s="16">
        <v>21</v>
      </c>
      <c r="W17" s="16">
        <v>22</v>
      </c>
      <c r="X17" s="16">
        <v>23</v>
      </c>
      <c r="Y17" s="16">
        <v>24</v>
      </c>
      <c r="Z17" s="16">
        <v>25</v>
      </c>
      <c r="AA17" s="16">
        <v>26</v>
      </c>
      <c r="AB17" s="16">
        <v>27</v>
      </c>
      <c r="AC17" s="11">
        <v>28</v>
      </c>
      <c r="AD17" s="16">
        <v>29</v>
      </c>
    </row>
    <row r="18" spans="1:30" ht="22.15" customHeight="1">
      <c r="A18" s="10"/>
      <c r="B18" s="17" t="s">
        <v>15</v>
      </c>
      <c r="C18" s="18">
        <v>703</v>
      </c>
      <c r="D18" s="19">
        <v>71.28</v>
      </c>
      <c r="E18" s="19">
        <v>1</v>
      </c>
      <c r="F18" s="19">
        <v>0.3</v>
      </c>
      <c r="G18" s="19">
        <v>1</v>
      </c>
      <c r="H18" s="19">
        <v>0.3</v>
      </c>
      <c r="I18" s="19">
        <v>1</v>
      </c>
      <c r="J18" s="19">
        <v>0.2</v>
      </c>
      <c r="K18" s="19">
        <v>0.92</v>
      </c>
      <c r="L18" s="19">
        <v>0.09</v>
      </c>
      <c r="M18" s="19">
        <v>1</v>
      </c>
      <c r="N18" s="19">
        <v>0.1</v>
      </c>
      <c r="O18" s="19">
        <v>0.32</v>
      </c>
      <c r="P18" s="19">
        <v>0.32</v>
      </c>
      <c r="Q18" s="19">
        <v>1</v>
      </c>
      <c r="R18" s="19">
        <v>1</v>
      </c>
      <c r="S18" s="19">
        <v>0</v>
      </c>
      <c r="T18" s="19">
        <v>0</v>
      </c>
      <c r="U18" s="19">
        <v>1</v>
      </c>
      <c r="V18" s="19">
        <v>1</v>
      </c>
      <c r="W18" s="19">
        <v>1</v>
      </c>
      <c r="X18" s="19">
        <v>1</v>
      </c>
      <c r="Y18" s="19">
        <v>1</v>
      </c>
      <c r="Z18" s="19">
        <v>1</v>
      </c>
      <c r="AA18" s="19">
        <v>0</v>
      </c>
      <c r="AB18" s="19">
        <v>0</v>
      </c>
      <c r="AC18" s="19">
        <v>1</v>
      </c>
      <c r="AD18" s="19">
        <v>1</v>
      </c>
    </row>
    <row r="19" spans="1:30" ht="22.15" customHeight="1">
      <c r="A19" s="10"/>
      <c r="B19" s="17" t="s">
        <v>16</v>
      </c>
      <c r="C19" s="20">
        <v>704</v>
      </c>
      <c r="D19" s="21">
        <v>65.260000000000005</v>
      </c>
      <c r="E19" s="21">
        <v>1</v>
      </c>
      <c r="F19" s="21">
        <v>0.3</v>
      </c>
      <c r="G19" s="21">
        <v>1</v>
      </c>
      <c r="H19" s="21">
        <v>0.3</v>
      </c>
      <c r="I19" s="21">
        <v>1</v>
      </c>
      <c r="J19" s="21">
        <v>0.2</v>
      </c>
      <c r="K19" s="21">
        <v>0</v>
      </c>
      <c r="L19" s="21">
        <v>0</v>
      </c>
      <c r="M19" s="21">
        <v>1</v>
      </c>
      <c r="N19" s="21">
        <v>0.1</v>
      </c>
      <c r="O19" s="21">
        <v>0.49</v>
      </c>
      <c r="P19" s="21">
        <v>0.49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0.75</v>
      </c>
      <c r="X19" s="21">
        <v>0.75</v>
      </c>
      <c r="Y19" s="21">
        <v>1</v>
      </c>
      <c r="Z19" s="21">
        <v>1</v>
      </c>
      <c r="AA19" s="21">
        <v>0</v>
      </c>
      <c r="AB19" s="21">
        <v>0</v>
      </c>
      <c r="AC19" s="21">
        <v>1</v>
      </c>
      <c r="AD19" s="21">
        <v>1</v>
      </c>
    </row>
    <row r="20" spans="1:30" ht="22.15" customHeight="1">
      <c r="A20" s="10"/>
      <c r="B20" s="17" t="s">
        <v>17</v>
      </c>
      <c r="C20" s="20">
        <v>730</v>
      </c>
      <c r="D20" s="21">
        <v>81.02</v>
      </c>
      <c r="E20" s="21">
        <v>1</v>
      </c>
      <c r="F20" s="21">
        <v>0.3</v>
      </c>
      <c r="G20" s="21">
        <v>1</v>
      </c>
      <c r="H20" s="21">
        <v>0.3</v>
      </c>
      <c r="I20" s="21">
        <v>1</v>
      </c>
      <c r="J20" s="21">
        <v>0.2</v>
      </c>
      <c r="K20" s="21">
        <v>0.88</v>
      </c>
      <c r="L20" s="21">
        <v>0.09</v>
      </c>
      <c r="M20" s="21">
        <v>1</v>
      </c>
      <c r="N20" s="21">
        <v>0.1</v>
      </c>
      <c r="O20" s="21">
        <v>0.19</v>
      </c>
      <c r="P20" s="21">
        <v>0.19</v>
      </c>
      <c r="Q20" s="21">
        <v>0.86</v>
      </c>
      <c r="R20" s="21">
        <v>0.86</v>
      </c>
      <c r="S20" s="21">
        <v>0</v>
      </c>
      <c r="T20" s="21">
        <v>0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  <c r="AA20" s="21">
        <v>0</v>
      </c>
      <c r="AB20" s="21">
        <v>0</v>
      </c>
      <c r="AC20" s="21">
        <v>1</v>
      </c>
      <c r="AD20" s="21">
        <v>1</v>
      </c>
    </row>
    <row r="21" spans="1:30" ht="22.15" customHeight="1">
      <c r="A21" s="10"/>
      <c r="B21" s="17" t="s">
        <v>18</v>
      </c>
      <c r="C21" s="20">
        <v>732</v>
      </c>
      <c r="D21" s="21">
        <v>11.76</v>
      </c>
      <c r="E21" s="21">
        <v>1</v>
      </c>
      <c r="F21" s="21">
        <v>0.3</v>
      </c>
      <c r="G21" s="21">
        <v>1</v>
      </c>
      <c r="H21" s="21">
        <v>0.3</v>
      </c>
      <c r="I21" s="21">
        <v>1</v>
      </c>
      <c r="J21" s="21">
        <v>0.2</v>
      </c>
      <c r="K21" s="21">
        <v>0</v>
      </c>
      <c r="L21" s="21">
        <v>0</v>
      </c>
      <c r="M21" s="21">
        <v>1</v>
      </c>
      <c r="N21" s="21">
        <v>0.1</v>
      </c>
      <c r="O21" s="21">
        <v>0.09</v>
      </c>
      <c r="P21" s="21">
        <v>0.09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0.33</v>
      </c>
      <c r="X21" s="21">
        <v>0.33</v>
      </c>
      <c r="Y21" s="21">
        <v>1</v>
      </c>
      <c r="Z21" s="21">
        <v>1</v>
      </c>
      <c r="AA21" s="21">
        <v>0</v>
      </c>
      <c r="AB21" s="21">
        <v>0</v>
      </c>
      <c r="AC21" s="21">
        <v>1</v>
      </c>
      <c r="AD21" s="21">
        <v>1</v>
      </c>
    </row>
    <row r="22" spans="1:30" ht="22.15" customHeight="1">
      <c r="A22" s="10"/>
      <c r="B22" s="17" t="s">
        <v>19</v>
      </c>
      <c r="C22" s="20">
        <v>733</v>
      </c>
      <c r="D22" s="21">
        <v>15.36</v>
      </c>
      <c r="E22" s="21">
        <v>1</v>
      </c>
      <c r="F22" s="21">
        <v>0.3</v>
      </c>
      <c r="G22" s="21">
        <v>1</v>
      </c>
      <c r="H22" s="21">
        <v>0.3</v>
      </c>
      <c r="I22" s="21">
        <v>1</v>
      </c>
      <c r="J22" s="21">
        <v>0.2</v>
      </c>
      <c r="K22" s="21">
        <v>0.54</v>
      </c>
      <c r="L22" s="21">
        <v>0.05</v>
      </c>
      <c r="M22" s="21">
        <v>1</v>
      </c>
      <c r="N22" s="21">
        <v>0.1</v>
      </c>
      <c r="O22" s="21">
        <v>0.03</v>
      </c>
      <c r="P22" s="21">
        <v>0.03</v>
      </c>
      <c r="Q22" s="21">
        <v>0.4</v>
      </c>
      <c r="R22" s="21">
        <v>0.4</v>
      </c>
      <c r="S22" s="21">
        <v>0</v>
      </c>
      <c r="T22" s="21">
        <v>0</v>
      </c>
      <c r="U22" s="21">
        <v>1</v>
      </c>
      <c r="V22" s="21">
        <v>1</v>
      </c>
      <c r="W22" s="21">
        <v>0.62</v>
      </c>
      <c r="X22" s="21">
        <v>0.62</v>
      </c>
      <c r="Y22" s="21">
        <v>1</v>
      </c>
      <c r="Z22" s="21">
        <v>1</v>
      </c>
      <c r="AA22" s="21">
        <v>0</v>
      </c>
      <c r="AB22" s="21">
        <v>0</v>
      </c>
      <c r="AC22" s="21">
        <v>1</v>
      </c>
      <c r="AD22" s="21">
        <v>1</v>
      </c>
    </row>
    <row r="23" spans="1:30" ht="22.15" customHeight="1">
      <c r="A23" s="10"/>
      <c r="B23" s="17" t="s">
        <v>20</v>
      </c>
      <c r="C23" s="20">
        <v>758</v>
      </c>
      <c r="D23" s="21">
        <v>3.75</v>
      </c>
      <c r="E23" s="21">
        <v>1</v>
      </c>
      <c r="F23" s="21">
        <v>0.3</v>
      </c>
      <c r="G23" s="21">
        <v>1</v>
      </c>
      <c r="H23" s="21">
        <v>0.3</v>
      </c>
      <c r="I23" s="21">
        <v>1</v>
      </c>
      <c r="J23" s="21">
        <v>0.2</v>
      </c>
      <c r="K23" s="21">
        <v>0</v>
      </c>
      <c r="L23" s="21">
        <v>0</v>
      </c>
      <c r="M23" s="21">
        <v>1</v>
      </c>
      <c r="N23" s="21">
        <v>0.1</v>
      </c>
      <c r="O23" s="21">
        <v>0</v>
      </c>
      <c r="P23" s="21">
        <v>0</v>
      </c>
      <c r="Q23" s="21">
        <v>0.59</v>
      </c>
      <c r="R23" s="21">
        <v>0.59</v>
      </c>
      <c r="S23" s="21">
        <v>0</v>
      </c>
      <c r="T23" s="21">
        <v>0</v>
      </c>
      <c r="U23" s="21">
        <v>1</v>
      </c>
      <c r="V23" s="21">
        <v>1</v>
      </c>
      <c r="W23" s="21">
        <v>1</v>
      </c>
      <c r="X23" s="21">
        <v>1</v>
      </c>
      <c r="Y23" s="21">
        <v>0</v>
      </c>
      <c r="Z23" s="21">
        <v>0</v>
      </c>
      <c r="AA23" s="21">
        <v>0</v>
      </c>
      <c r="AB23" s="21">
        <v>0</v>
      </c>
      <c r="AC23" s="21">
        <v>1</v>
      </c>
      <c r="AD23" s="21">
        <v>1</v>
      </c>
    </row>
    <row r="24" spans="1:30" ht="30" customHeight="1">
      <c r="A24" s="10"/>
      <c r="B24" s="17" t="s">
        <v>21</v>
      </c>
      <c r="C24" s="20">
        <v>766</v>
      </c>
      <c r="D24" s="21">
        <v>67.06</v>
      </c>
      <c r="E24" s="21">
        <v>1</v>
      </c>
      <c r="F24" s="21">
        <v>0.3</v>
      </c>
      <c r="G24" s="21">
        <v>1</v>
      </c>
      <c r="H24" s="21">
        <v>0.3</v>
      </c>
      <c r="I24" s="21">
        <v>1</v>
      </c>
      <c r="J24" s="21">
        <v>0.2</v>
      </c>
      <c r="K24" s="21">
        <v>1</v>
      </c>
      <c r="L24" s="21">
        <v>0.1</v>
      </c>
      <c r="M24" s="21">
        <v>1</v>
      </c>
      <c r="N24" s="21">
        <v>0.1</v>
      </c>
      <c r="O24" s="21">
        <v>0</v>
      </c>
      <c r="P24" s="21">
        <v>0</v>
      </c>
      <c r="Q24" s="21">
        <v>0.87</v>
      </c>
      <c r="R24" s="21">
        <v>0.87</v>
      </c>
      <c r="S24" s="21">
        <v>0</v>
      </c>
      <c r="T24" s="21">
        <v>0</v>
      </c>
      <c r="U24" s="21">
        <v>1</v>
      </c>
      <c r="V24" s="21">
        <v>1</v>
      </c>
      <c r="W24" s="21">
        <v>0</v>
      </c>
      <c r="X24" s="21">
        <v>0</v>
      </c>
      <c r="Y24" s="21">
        <v>0</v>
      </c>
      <c r="Z24" s="21">
        <v>0</v>
      </c>
      <c r="AA24" s="21">
        <v>1</v>
      </c>
      <c r="AB24" s="21">
        <v>1</v>
      </c>
      <c r="AC24" s="21">
        <v>1</v>
      </c>
      <c r="AD24" s="21">
        <v>1</v>
      </c>
    </row>
    <row r="25" spans="1:30" ht="22.15" customHeight="1">
      <c r="A25" s="10"/>
      <c r="B25" s="17" t="s">
        <v>22</v>
      </c>
      <c r="C25" s="20">
        <v>767</v>
      </c>
      <c r="D25" s="21">
        <v>2.81</v>
      </c>
      <c r="E25" s="21">
        <v>1</v>
      </c>
      <c r="F25" s="21">
        <v>0.3</v>
      </c>
      <c r="G25" s="21">
        <v>1</v>
      </c>
      <c r="H25" s="21">
        <v>0.3</v>
      </c>
      <c r="I25" s="21">
        <v>1</v>
      </c>
      <c r="J25" s="21">
        <v>0.2</v>
      </c>
      <c r="K25" s="21">
        <v>1</v>
      </c>
      <c r="L25" s="21">
        <v>0.1</v>
      </c>
      <c r="M25" s="21">
        <v>1</v>
      </c>
      <c r="N25" s="21">
        <v>0.1</v>
      </c>
      <c r="O25" s="21">
        <v>0.75</v>
      </c>
      <c r="P25" s="21">
        <v>0.75</v>
      </c>
      <c r="Q25" s="21">
        <v>0.93</v>
      </c>
      <c r="R25" s="21">
        <v>0.93</v>
      </c>
      <c r="S25" s="21">
        <v>0</v>
      </c>
      <c r="T25" s="21">
        <v>0</v>
      </c>
      <c r="U25" s="21">
        <v>1</v>
      </c>
      <c r="V25" s="21">
        <v>1</v>
      </c>
      <c r="W25" s="21">
        <v>1</v>
      </c>
      <c r="X25" s="21">
        <v>1</v>
      </c>
      <c r="Y25" s="21">
        <v>1</v>
      </c>
      <c r="Z25" s="21">
        <v>1</v>
      </c>
      <c r="AA25" s="21">
        <v>1</v>
      </c>
      <c r="AB25" s="21">
        <v>1</v>
      </c>
      <c r="AC25" s="21">
        <v>1</v>
      </c>
      <c r="AD25" s="21">
        <v>1</v>
      </c>
    </row>
    <row r="26" spans="1:30" ht="22.15" customHeight="1">
      <c r="A26" s="10"/>
      <c r="B26" s="17" t="s">
        <v>23</v>
      </c>
      <c r="C26" s="20">
        <v>773</v>
      </c>
      <c r="D26" s="21">
        <v>3.15</v>
      </c>
      <c r="E26" s="21">
        <v>1</v>
      </c>
      <c r="F26" s="21">
        <v>0.3</v>
      </c>
      <c r="G26" s="21">
        <v>1</v>
      </c>
      <c r="H26" s="21">
        <v>0.3</v>
      </c>
      <c r="I26" s="21">
        <v>1</v>
      </c>
      <c r="J26" s="21">
        <v>0.2</v>
      </c>
      <c r="K26" s="21">
        <v>1</v>
      </c>
      <c r="L26" s="21">
        <v>0.1</v>
      </c>
      <c r="M26" s="21">
        <v>1</v>
      </c>
      <c r="N26" s="21">
        <v>0.1</v>
      </c>
      <c r="O26" s="21">
        <v>0.28999999999999998</v>
      </c>
      <c r="P26" s="21">
        <v>0.28999999999999998</v>
      </c>
      <c r="Q26" s="21">
        <v>0.9</v>
      </c>
      <c r="R26" s="21">
        <v>0.9</v>
      </c>
      <c r="S26" s="21">
        <v>0</v>
      </c>
      <c r="T26" s="21">
        <v>0</v>
      </c>
      <c r="U26" s="21">
        <v>1</v>
      </c>
      <c r="V26" s="21">
        <v>1</v>
      </c>
      <c r="W26" s="21">
        <v>1</v>
      </c>
      <c r="X26" s="21">
        <v>1</v>
      </c>
      <c r="Y26" s="21">
        <v>1</v>
      </c>
      <c r="Z26" s="21">
        <v>1</v>
      </c>
      <c r="AA26" s="21">
        <v>1</v>
      </c>
      <c r="AB26" s="21">
        <v>1</v>
      </c>
      <c r="AC26" s="21">
        <v>1</v>
      </c>
      <c r="AD26" s="21">
        <v>1</v>
      </c>
    </row>
    <row r="27" spans="1:30" ht="22.15" customHeight="1">
      <c r="A27" s="10"/>
      <c r="B27" s="17" t="s">
        <v>24</v>
      </c>
      <c r="C27" s="20">
        <v>791</v>
      </c>
      <c r="D27" s="21">
        <v>76.75</v>
      </c>
      <c r="E27" s="21">
        <v>1</v>
      </c>
      <c r="F27" s="21">
        <v>0.3</v>
      </c>
      <c r="G27" s="21">
        <v>1</v>
      </c>
      <c r="H27" s="21">
        <v>0.3</v>
      </c>
      <c r="I27" s="21">
        <v>1</v>
      </c>
      <c r="J27" s="21">
        <v>0.2</v>
      </c>
      <c r="K27" s="21">
        <v>1</v>
      </c>
      <c r="L27" s="21">
        <v>0.1</v>
      </c>
      <c r="M27" s="21"/>
      <c r="N27" s="21">
        <v>0</v>
      </c>
      <c r="O27" s="21">
        <v>0.28999999999999998</v>
      </c>
      <c r="P27" s="21">
        <v>0.28999999999999998</v>
      </c>
      <c r="Q27" s="21">
        <v>0</v>
      </c>
      <c r="R27" s="21">
        <v>0</v>
      </c>
      <c r="S27" s="21">
        <v>0</v>
      </c>
      <c r="T27" s="21">
        <v>0</v>
      </c>
      <c r="U27" s="21">
        <v>1</v>
      </c>
      <c r="V27" s="21">
        <v>1</v>
      </c>
      <c r="W27" s="21">
        <v>1</v>
      </c>
      <c r="X27" s="21">
        <v>1</v>
      </c>
      <c r="Y27" s="21">
        <v>1</v>
      </c>
      <c r="Z27" s="21">
        <v>1</v>
      </c>
      <c r="AA27" s="21">
        <v>1</v>
      </c>
      <c r="AB27" s="21">
        <v>1</v>
      </c>
      <c r="AC27" s="21">
        <v>1</v>
      </c>
      <c r="AD27" s="21">
        <v>1</v>
      </c>
    </row>
    <row r="28" spans="1:30" ht="22.15" customHeight="1">
      <c r="A28" s="10"/>
      <c r="B28" s="17" t="s">
        <v>25</v>
      </c>
      <c r="C28" s="20">
        <v>792</v>
      </c>
      <c r="D28" s="21">
        <v>77.27</v>
      </c>
      <c r="E28" s="21">
        <v>1</v>
      </c>
      <c r="F28" s="21">
        <v>0.3</v>
      </c>
      <c r="G28" s="21">
        <v>1</v>
      </c>
      <c r="H28" s="21">
        <v>0.3</v>
      </c>
      <c r="I28" s="21">
        <v>1</v>
      </c>
      <c r="J28" s="21">
        <v>0.2</v>
      </c>
      <c r="K28" s="21">
        <v>0.96</v>
      </c>
      <c r="L28" s="21">
        <v>0.1</v>
      </c>
      <c r="M28" s="21">
        <v>1</v>
      </c>
      <c r="N28" s="21">
        <v>0.1</v>
      </c>
      <c r="O28" s="21">
        <v>0.39</v>
      </c>
      <c r="P28" s="21">
        <v>0.39</v>
      </c>
      <c r="Q28" s="21">
        <v>0</v>
      </c>
      <c r="R28" s="21">
        <v>0</v>
      </c>
      <c r="S28" s="21">
        <v>0</v>
      </c>
      <c r="T28" s="21">
        <v>0</v>
      </c>
      <c r="U28" s="21">
        <v>1</v>
      </c>
      <c r="V28" s="21">
        <v>1</v>
      </c>
      <c r="W28" s="21">
        <v>0</v>
      </c>
      <c r="X28" s="21">
        <v>0</v>
      </c>
      <c r="Y28" s="21">
        <v>1</v>
      </c>
      <c r="Z28" s="21">
        <v>1</v>
      </c>
      <c r="AA28" s="21">
        <v>1</v>
      </c>
      <c r="AB28" s="21">
        <v>1</v>
      </c>
      <c r="AC28" s="21">
        <v>1</v>
      </c>
      <c r="AD28" s="21">
        <v>1</v>
      </c>
    </row>
    <row r="29" spans="1:30" ht="22.15" customHeight="1" thickBot="1">
      <c r="A29" s="10"/>
      <c r="B29" s="22" t="s">
        <v>4</v>
      </c>
      <c r="C29" s="23" t="s">
        <v>5</v>
      </c>
      <c r="D29" s="24">
        <f>(D18+D19+D20+D21+D22+D23+D24+D25+D26+D27+D28)/11</f>
        <v>43.224545454545449</v>
      </c>
      <c r="E29" s="24">
        <f t="shared" ref="E29:AD29" si="0">(E18+E19+E20+E21+E22+E23+E24+E25+E26+E27+E28)/11</f>
        <v>1</v>
      </c>
      <c r="F29" s="24">
        <f t="shared" si="0"/>
        <v>0.29999999999999993</v>
      </c>
      <c r="G29" s="24">
        <f t="shared" si="0"/>
        <v>1</v>
      </c>
      <c r="H29" s="24">
        <f t="shared" si="0"/>
        <v>0.29999999999999993</v>
      </c>
      <c r="I29" s="24">
        <f t="shared" si="0"/>
        <v>1</v>
      </c>
      <c r="J29" s="24">
        <f t="shared" si="0"/>
        <v>0.19999999999999998</v>
      </c>
      <c r="K29" s="24">
        <f t="shared" si="0"/>
        <v>0.66363636363636358</v>
      </c>
      <c r="L29" s="24">
        <f t="shared" si="0"/>
        <v>6.6363636363636347E-2</v>
      </c>
      <c r="M29" s="24">
        <f t="shared" si="0"/>
        <v>0.90909090909090906</v>
      </c>
      <c r="N29" s="24">
        <f t="shared" si="0"/>
        <v>9.0909090909090898E-2</v>
      </c>
      <c r="O29" s="24">
        <f t="shared" si="0"/>
        <v>0.25818181818181823</v>
      </c>
      <c r="P29" s="24">
        <f t="shared" si="0"/>
        <v>0.25818181818181823</v>
      </c>
      <c r="Q29" s="24">
        <f t="shared" si="0"/>
        <v>0.50454545454545452</v>
      </c>
      <c r="R29" s="24">
        <f t="shared" si="0"/>
        <v>0.50454545454545452</v>
      </c>
      <c r="S29" s="24">
        <f t="shared" si="0"/>
        <v>0</v>
      </c>
      <c r="T29" s="24">
        <f t="shared" si="0"/>
        <v>0</v>
      </c>
      <c r="U29" s="24">
        <f t="shared" si="0"/>
        <v>0.81818181818181823</v>
      </c>
      <c r="V29" s="24">
        <f t="shared" si="0"/>
        <v>0.81818181818181823</v>
      </c>
      <c r="W29" s="24">
        <f t="shared" si="0"/>
        <v>0.70000000000000007</v>
      </c>
      <c r="X29" s="24">
        <f t="shared" si="0"/>
        <v>0.70000000000000007</v>
      </c>
      <c r="Y29" s="24">
        <f t="shared" si="0"/>
        <v>0.81818181818181823</v>
      </c>
      <c r="Z29" s="24">
        <f t="shared" si="0"/>
        <v>0.81818181818181823</v>
      </c>
      <c r="AA29" s="24">
        <f t="shared" si="0"/>
        <v>0.45454545454545453</v>
      </c>
      <c r="AB29" s="24">
        <f t="shared" si="0"/>
        <v>0.45454545454545453</v>
      </c>
      <c r="AC29" s="24">
        <f t="shared" si="0"/>
        <v>1</v>
      </c>
      <c r="AD29" s="24">
        <f t="shared" si="0"/>
        <v>1</v>
      </c>
    </row>
  </sheetData>
  <mergeCells count="25">
    <mergeCell ref="W1:AD1"/>
    <mergeCell ref="W2:AD2"/>
    <mergeCell ref="W3:AD3"/>
    <mergeCell ref="AC15:AD15"/>
    <mergeCell ref="AA15:AB15"/>
    <mergeCell ref="B5:AD5"/>
    <mergeCell ref="B6:AD6"/>
    <mergeCell ref="B7:AD7"/>
    <mergeCell ref="E15:F15"/>
    <mergeCell ref="G15:H15"/>
    <mergeCell ref="I15:J15"/>
    <mergeCell ref="S15:T15"/>
    <mergeCell ref="Y15:Z15"/>
    <mergeCell ref="U15:V15"/>
    <mergeCell ref="W15:X15"/>
    <mergeCell ref="B8:AD8"/>
    <mergeCell ref="B12:AD12"/>
    <mergeCell ref="K15:L15"/>
    <mergeCell ref="M15:N15"/>
    <mergeCell ref="O15:P15"/>
    <mergeCell ref="Q15:R15"/>
    <mergeCell ref="B14:AD14"/>
    <mergeCell ref="B13:AD13"/>
    <mergeCell ref="B15:C15"/>
    <mergeCell ref="D15:D16"/>
  </mergeCells>
  <pageMargins left="0.19685039370078741" right="0.19685039370078741" top="0.31496062992125984" bottom="0.19685039370078741" header="0.11811023622047245" footer="0.11811023622047245"/>
  <pageSetup paperSize="9" scale="60" fitToHeight="0" orientation="landscape" verticalDpi="597" r:id="rId1"/>
  <headerFooter alignWithMargins="0">
    <oddFooter>&amp;R&amp;"Tahoma"&amp;8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showGridLines="0" topLeftCell="E1" workbookViewId="0">
      <selection activeCell="W10" sqref="W10"/>
    </sheetView>
  </sheetViews>
  <sheetFormatPr defaultColWidth="8.85546875" defaultRowHeight="12.75"/>
  <cols>
    <col min="1" max="1" width="0" style="5" hidden="1" customWidth="1"/>
    <col min="2" max="2" width="49.7109375" style="5" customWidth="1"/>
    <col min="3" max="3" width="10.5703125" style="5" customWidth="1"/>
    <col min="4" max="4" width="6.140625" style="5" customWidth="1"/>
    <col min="5" max="5" width="10.85546875" style="5" customWidth="1"/>
    <col min="6" max="17" width="9.85546875" style="5" customWidth="1"/>
    <col min="18" max="25" width="9.28515625" style="5" customWidth="1"/>
    <col min="26" max="16384" width="8.85546875" style="5"/>
  </cols>
  <sheetData>
    <row r="1" spans="1:25" s="55" customFormat="1" ht="20.25">
      <c r="A1" s="53"/>
      <c r="B1" s="97" t="s">
        <v>104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54"/>
    </row>
    <row r="2" spans="1:25" ht="0.4" hidden="1" customHeight="1">
      <c r="A2" s="4"/>
      <c r="B2" s="98"/>
      <c r="C2" s="98"/>
      <c r="D2" s="98"/>
      <c r="E2" s="98"/>
      <c r="F2" s="76"/>
      <c r="G2" s="76"/>
      <c r="H2" s="76"/>
      <c r="I2" s="76"/>
      <c r="J2" s="76"/>
      <c r="K2" s="76"/>
      <c r="L2" s="76"/>
      <c r="M2" s="76"/>
      <c r="N2" s="76"/>
      <c r="O2" s="6"/>
      <c r="P2" s="6"/>
    </row>
    <row r="3" spans="1:25" ht="22.15" customHeight="1">
      <c r="A3" s="56"/>
      <c r="B3" s="93" t="s">
        <v>14</v>
      </c>
      <c r="C3" s="94"/>
      <c r="D3" s="99" t="s">
        <v>6</v>
      </c>
      <c r="E3" s="100" t="s">
        <v>106</v>
      </c>
      <c r="F3" s="92" t="s">
        <v>105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25" ht="52.15" customHeight="1">
      <c r="A4" s="56"/>
      <c r="B4" s="95"/>
      <c r="C4" s="96"/>
      <c r="D4" s="99"/>
      <c r="E4" s="99"/>
      <c r="F4" s="95" t="s">
        <v>107</v>
      </c>
      <c r="G4" s="101"/>
      <c r="H4" s="101"/>
      <c r="I4" s="96"/>
      <c r="J4" s="95" t="s">
        <v>113</v>
      </c>
      <c r="K4" s="101"/>
      <c r="L4" s="101"/>
      <c r="M4" s="101"/>
      <c r="N4" s="91" t="s">
        <v>111</v>
      </c>
      <c r="O4" s="91"/>
      <c r="P4" s="91"/>
      <c r="Q4" s="91"/>
      <c r="R4" s="91" t="s">
        <v>112</v>
      </c>
      <c r="S4" s="91"/>
      <c r="T4" s="91"/>
      <c r="U4" s="91"/>
      <c r="V4" s="91" t="s">
        <v>7</v>
      </c>
      <c r="W4" s="91"/>
      <c r="X4" s="91"/>
      <c r="Y4" s="91"/>
    </row>
    <row r="5" spans="1:25" ht="105" customHeight="1">
      <c r="A5" s="56"/>
      <c r="B5" s="57" t="s">
        <v>2</v>
      </c>
      <c r="C5" s="57" t="s">
        <v>3</v>
      </c>
      <c r="D5" s="99"/>
      <c r="E5" s="99"/>
      <c r="F5" s="57" t="s">
        <v>108</v>
      </c>
      <c r="G5" s="57" t="s">
        <v>109</v>
      </c>
      <c r="H5" s="57" t="s">
        <v>116</v>
      </c>
      <c r="I5" s="57" t="s">
        <v>110</v>
      </c>
      <c r="J5" s="57" t="s">
        <v>108</v>
      </c>
      <c r="K5" s="57" t="s">
        <v>109</v>
      </c>
      <c r="L5" s="57" t="s">
        <v>116</v>
      </c>
      <c r="M5" s="52" t="s">
        <v>110</v>
      </c>
      <c r="N5" s="57" t="s">
        <v>108</v>
      </c>
      <c r="O5" s="57" t="s">
        <v>109</v>
      </c>
      <c r="P5" s="57" t="s">
        <v>116</v>
      </c>
      <c r="Q5" s="52" t="s">
        <v>110</v>
      </c>
      <c r="R5" s="57" t="s">
        <v>108</v>
      </c>
      <c r="S5" s="57" t="s">
        <v>109</v>
      </c>
      <c r="T5" s="57" t="s">
        <v>116</v>
      </c>
      <c r="U5" s="52" t="s">
        <v>110</v>
      </c>
      <c r="V5" s="52" t="s">
        <v>108</v>
      </c>
      <c r="W5" s="50" t="s">
        <v>109</v>
      </c>
      <c r="X5" s="57" t="s">
        <v>116</v>
      </c>
      <c r="Y5" s="50" t="s">
        <v>110</v>
      </c>
    </row>
    <row r="6" spans="1:25" ht="16.899999999999999" customHeight="1">
      <c r="A6" s="56">
        <v>1</v>
      </c>
      <c r="B6" s="57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7">
        <v>7</v>
      </c>
      <c r="I6" s="58">
        <v>8</v>
      </c>
      <c r="J6" s="58">
        <v>9</v>
      </c>
      <c r="K6" s="58">
        <v>10</v>
      </c>
      <c r="L6" s="58">
        <v>11</v>
      </c>
      <c r="M6" s="58">
        <v>12</v>
      </c>
      <c r="N6" s="57">
        <v>13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7">
        <v>19</v>
      </c>
      <c r="U6" s="58">
        <v>20</v>
      </c>
      <c r="V6" s="58">
        <v>21</v>
      </c>
      <c r="W6" s="58">
        <v>22</v>
      </c>
      <c r="X6" s="58">
        <v>23</v>
      </c>
      <c r="Y6" s="58">
        <v>24</v>
      </c>
    </row>
    <row r="7" spans="1:25" ht="24" customHeight="1">
      <c r="A7" s="56"/>
      <c r="B7" s="49" t="s">
        <v>25</v>
      </c>
      <c r="C7" s="50">
        <v>792</v>
      </c>
      <c r="D7" s="50">
        <v>1</v>
      </c>
      <c r="E7" s="51">
        <v>81.38</v>
      </c>
      <c r="F7" s="51">
        <v>85</v>
      </c>
      <c r="G7" s="51">
        <v>77.27</v>
      </c>
      <c r="H7" s="51">
        <f>G7/F7*100-100</f>
        <v>-9.0941176470588232</v>
      </c>
      <c r="I7" s="51">
        <v>38.630000000000003</v>
      </c>
      <c r="J7" s="51">
        <v>85</v>
      </c>
      <c r="K7" s="51">
        <v>83.75</v>
      </c>
      <c r="L7" s="51">
        <f>K7/J7*100-100</f>
        <v>-1.470588235294116</v>
      </c>
      <c r="M7" s="51">
        <v>16.75</v>
      </c>
      <c r="N7" s="51">
        <v>85</v>
      </c>
      <c r="O7" s="51">
        <v>100</v>
      </c>
      <c r="P7" s="51">
        <f>O7/N7*100-100</f>
        <v>17.64705882352942</v>
      </c>
      <c r="Q7" s="51">
        <v>10</v>
      </c>
      <c r="R7" s="51">
        <v>85</v>
      </c>
      <c r="S7" s="51">
        <v>60</v>
      </c>
      <c r="T7" s="51">
        <f>S7/R7*100-100</f>
        <v>-29.411764705882348</v>
      </c>
      <c r="U7" s="51">
        <v>6</v>
      </c>
      <c r="V7" s="51">
        <v>85</v>
      </c>
      <c r="W7" s="51">
        <v>100</v>
      </c>
      <c r="X7" s="51">
        <f>W7/V7*100-100</f>
        <v>17.64705882352942</v>
      </c>
      <c r="Y7" s="51">
        <v>10</v>
      </c>
    </row>
    <row r="8" spans="1:25" ht="24" customHeight="1">
      <c r="A8" s="56"/>
      <c r="B8" s="49" t="s">
        <v>24</v>
      </c>
      <c r="C8" s="50">
        <v>791</v>
      </c>
      <c r="D8" s="50">
        <v>2</v>
      </c>
      <c r="E8" s="51">
        <v>77.569999999999993</v>
      </c>
      <c r="F8" s="51">
        <v>85</v>
      </c>
      <c r="G8" s="51">
        <v>78.400000000000006</v>
      </c>
      <c r="H8" s="51">
        <f t="shared" ref="H8:H18" si="0">G8/F8*100-100</f>
        <v>-7.7647058823529278</v>
      </c>
      <c r="I8" s="51">
        <v>39.200000000000003</v>
      </c>
      <c r="J8" s="51">
        <v>85</v>
      </c>
      <c r="K8" s="51">
        <v>91.88</v>
      </c>
      <c r="L8" s="51">
        <f t="shared" ref="L8:L18" si="1">K8/J8*100-100</f>
        <v>8.094117647058809</v>
      </c>
      <c r="M8" s="51">
        <v>18.38</v>
      </c>
      <c r="N8" s="51">
        <v>85</v>
      </c>
      <c r="O8" s="51">
        <v>100</v>
      </c>
      <c r="P8" s="51">
        <f t="shared" ref="P8:P18" si="2">O8/N8*100-100</f>
        <v>17.64705882352942</v>
      </c>
      <c r="Q8" s="51">
        <v>10</v>
      </c>
      <c r="R8" s="51">
        <v>85</v>
      </c>
      <c r="S8" s="51">
        <v>0</v>
      </c>
      <c r="T8" s="51">
        <f t="shared" ref="T8:T18" si="3">S8/R8*100-100</f>
        <v>-100</v>
      </c>
      <c r="U8" s="51">
        <v>0</v>
      </c>
      <c r="V8" s="51">
        <v>85</v>
      </c>
      <c r="W8" s="51">
        <v>100</v>
      </c>
      <c r="X8" s="51">
        <f t="shared" ref="X8:X18" si="4">W8/V8*100-100</f>
        <v>17.64705882352942</v>
      </c>
      <c r="Y8" s="51">
        <v>10</v>
      </c>
    </row>
    <row r="9" spans="1:25" ht="24" customHeight="1">
      <c r="A9" s="56"/>
      <c r="B9" s="49" t="s">
        <v>23</v>
      </c>
      <c r="C9" s="50">
        <v>773</v>
      </c>
      <c r="D9" s="50">
        <v>3</v>
      </c>
      <c r="E9" s="51">
        <v>71.14</v>
      </c>
      <c r="F9" s="51">
        <v>85</v>
      </c>
      <c r="G9" s="51">
        <v>69.739999999999995</v>
      </c>
      <c r="H9" s="51">
        <f t="shared" si="0"/>
        <v>-17.952941176470588</v>
      </c>
      <c r="I9" s="51">
        <v>34.869999999999997</v>
      </c>
      <c r="J9" s="51">
        <v>85</v>
      </c>
      <c r="K9" s="51">
        <v>100</v>
      </c>
      <c r="L9" s="51">
        <f t="shared" si="1"/>
        <v>17.64705882352942</v>
      </c>
      <c r="M9" s="51">
        <v>20</v>
      </c>
      <c r="N9" s="51">
        <v>85</v>
      </c>
      <c r="O9" s="51">
        <v>90</v>
      </c>
      <c r="P9" s="51">
        <f t="shared" si="2"/>
        <v>5.8823529411764781</v>
      </c>
      <c r="Q9" s="51">
        <v>9</v>
      </c>
      <c r="R9" s="51">
        <v>85</v>
      </c>
      <c r="S9" s="51">
        <v>0</v>
      </c>
      <c r="T9" s="51">
        <f t="shared" si="3"/>
        <v>-100</v>
      </c>
      <c r="U9" s="51">
        <v>0</v>
      </c>
      <c r="V9" s="51">
        <v>85</v>
      </c>
      <c r="W9" s="51">
        <v>72.7</v>
      </c>
      <c r="X9" s="51">
        <f t="shared" si="4"/>
        <v>-14.470588235294116</v>
      </c>
      <c r="Y9" s="51">
        <v>7.27</v>
      </c>
    </row>
    <row r="10" spans="1:25" ht="24" customHeight="1">
      <c r="A10" s="56"/>
      <c r="B10" s="49" t="s">
        <v>20</v>
      </c>
      <c r="C10" s="50">
        <v>758</v>
      </c>
      <c r="D10" s="50">
        <v>4</v>
      </c>
      <c r="E10" s="51">
        <v>68.3</v>
      </c>
      <c r="F10" s="51">
        <v>85</v>
      </c>
      <c r="G10" s="51">
        <v>76.040000000000006</v>
      </c>
      <c r="H10" s="51">
        <f t="shared" si="0"/>
        <v>-10.541176470588226</v>
      </c>
      <c r="I10" s="51">
        <v>38.020000000000003</v>
      </c>
      <c r="J10" s="51">
        <v>85</v>
      </c>
      <c r="K10" s="51">
        <v>75.63</v>
      </c>
      <c r="L10" s="51">
        <f t="shared" si="1"/>
        <v>-11.023529411764713</v>
      </c>
      <c r="M10" s="51">
        <v>15.13</v>
      </c>
      <c r="N10" s="51">
        <v>85</v>
      </c>
      <c r="O10" s="51">
        <v>90</v>
      </c>
      <c r="P10" s="51">
        <f t="shared" si="2"/>
        <v>5.8823529411764781</v>
      </c>
      <c r="Q10" s="51">
        <v>9</v>
      </c>
      <c r="R10" s="51">
        <v>85</v>
      </c>
      <c r="S10" s="51">
        <v>0</v>
      </c>
      <c r="T10" s="51">
        <f t="shared" si="3"/>
        <v>-100</v>
      </c>
      <c r="U10" s="51">
        <v>0</v>
      </c>
      <c r="V10" s="51">
        <v>85</v>
      </c>
      <c r="W10" s="51">
        <v>61.54</v>
      </c>
      <c r="X10" s="51">
        <f t="shared" si="4"/>
        <v>-27.600000000000009</v>
      </c>
      <c r="Y10" s="51">
        <v>6.15</v>
      </c>
    </row>
    <row r="11" spans="1:25" ht="24" customHeight="1">
      <c r="A11" s="56"/>
      <c r="B11" s="49" t="s">
        <v>15</v>
      </c>
      <c r="C11" s="50">
        <v>703</v>
      </c>
      <c r="D11" s="50">
        <v>5</v>
      </c>
      <c r="E11" s="51">
        <v>67.5</v>
      </c>
      <c r="F11" s="51">
        <v>85</v>
      </c>
      <c r="G11" s="51">
        <v>80.92</v>
      </c>
      <c r="H11" s="51">
        <f t="shared" si="0"/>
        <v>-4.7999999999999972</v>
      </c>
      <c r="I11" s="51">
        <v>40.46</v>
      </c>
      <c r="J11" s="51">
        <v>85</v>
      </c>
      <c r="K11" s="51">
        <v>51.33</v>
      </c>
      <c r="L11" s="51">
        <f t="shared" si="1"/>
        <v>-39.611764705882358</v>
      </c>
      <c r="M11" s="51">
        <v>10.27</v>
      </c>
      <c r="N11" s="51">
        <v>85</v>
      </c>
      <c r="O11" s="51">
        <v>90</v>
      </c>
      <c r="P11" s="51">
        <f t="shared" si="2"/>
        <v>5.8823529411764781</v>
      </c>
      <c r="Q11" s="51">
        <v>9</v>
      </c>
      <c r="R11" s="51">
        <v>85</v>
      </c>
      <c r="S11" s="51">
        <v>0</v>
      </c>
      <c r="T11" s="51">
        <f t="shared" si="3"/>
        <v>-100</v>
      </c>
      <c r="U11" s="51">
        <v>0</v>
      </c>
      <c r="V11" s="51">
        <v>85</v>
      </c>
      <c r="W11" s="51">
        <v>76.349999999999994</v>
      </c>
      <c r="X11" s="51">
        <f t="shared" si="4"/>
        <v>-10.176470588235304</v>
      </c>
      <c r="Y11" s="51">
        <v>7.63</v>
      </c>
    </row>
    <row r="12" spans="1:25" ht="24" customHeight="1">
      <c r="A12" s="56"/>
      <c r="B12" s="49" t="s">
        <v>22</v>
      </c>
      <c r="C12" s="50">
        <v>767</v>
      </c>
      <c r="D12" s="50">
        <v>6</v>
      </c>
      <c r="E12" s="51">
        <v>67.34</v>
      </c>
      <c r="F12" s="51">
        <v>85</v>
      </c>
      <c r="G12" s="51">
        <v>70.989999999999995</v>
      </c>
      <c r="H12" s="51">
        <f t="shared" si="0"/>
        <v>-16.482352941176487</v>
      </c>
      <c r="I12" s="51">
        <v>35.5</v>
      </c>
      <c r="J12" s="51">
        <v>85</v>
      </c>
      <c r="K12" s="51">
        <v>75.63</v>
      </c>
      <c r="L12" s="51">
        <f t="shared" si="1"/>
        <v>-11.023529411764713</v>
      </c>
      <c r="M12" s="51">
        <v>15.13</v>
      </c>
      <c r="N12" s="51">
        <v>85</v>
      </c>
      <c r="O12" s="51">
        <v>90</v>
      </c>
      <c r="P12" s="51">
        <f t="shared" si="2"/>
        <v>5.8823529411764781</v>
      </c>
      <c r="Q12" s="51">
        <v>9</v>
      </c>
      <c r="R12" s="51">
        <v>85</v>
      </c>
      <c r="S12" s="51">
        <v>0</v>
      </c>
      <c r="T12" s="51">
        <f t="shared" si="3"/>
        <v>-100</v>
      </c>
      <c r="U12" s="51">
        <v>0</v>
      </c>
      <c r="V12" s="51">
        <v>85</v>
      </c>
      <c r="W12" s="51">
        <v>77.2</v>
      </c>
      <c r="X12" s="51">
        <f t="shared" si="4"/>
        <v>-9.1764705882352899</v>
      </c>
      <c r="Y12" s="51">
        <v>7.72</v>
      </c>
    </row>
    <row r="13" spans="1:25" ht="24" customHeight="1">
      <c r="A13" s="56"/>
      <c r="B13" s="49" t="s">
        <v>19</v>
      </c>
      <c r="C13" s="50">
        <v>733</v>
      </c>
      <c r="D13" s="50">
        <v>7</v>
      </c>
      <c r="E13" s="51">
        <v>67.33</v>
      </c>
      <c r="F13" s="51">
        <v>85</v>
      </c>
      <c r="G13" s="51">
        <v>71.11</v>
      </c>
      <c r="H13" s="51">
        <f t="shared" si="0"/>
        <v>-16.341176470588238</v>
      </c>
      <c r="I13" s="51">
        <v>35.56</v>
      </c>
      <c r="J13" s="51">
        <v>85</v>
      </c>
      <c r="K13" s="51">
        <v>78.89</v>
      </c>
      <c r="L13" s="51">
        <f t="shared" si="1"/>
        <v>-7.1882352941176464</v>
      </c>
      <c r="M13" s="51">
        <v>15.78</v>
      </c>
      <c r="N13" s="51">
        <v>85</v>
      </c>
      <c r="O13" s="51">
        <v>90</v>
      </c>
      <c r="P13" s="51">
        <f t="shared" si="2"/>
        <v>5.8823529411764781</v>
      </c>
      <c r="Q13" s="51">
        <v>9</v>
      </c>
      <c r="R13" s="51">
        <v>85</v>
      </c>
      <c r="S13" s="51">
        <v>0</v>
      </c>
      <c r="T13" s="51">
        <f t="shared" si="3"/>
        <v>-100</v>
      </c>
      <c r="U13" s="51">
        <v>0</v>
      </c>
      <c r="V13" s="51">
        <v>85</v>
      </c>
      <c r="W13" s="51">
        <v>70</v>
      </c>
      <c r="X13" s="51">
        <f t="shared" si="4"/>
        <v>-17.64705882352942</v>
      </c>
      <c r="Y13" s="51">
        <v>7</v>
      </c>
    </row>
    <row r="14" spans="1:25" ht="33" customHeight="1">
      <c r="A14" s="56"/>
      <c r="B14" s="49" t="s">
        <v>18</v>
      </c>
      <c r="C14" s="50">
        <v>732</v>
      </c>
      <c r="D14" s="50">
        <v>8</v>
      </c>
      <c r="E14" s="51">
        <v>65.209999999999994</v>
      </c>
      <c r="F14" s="51">
        <v>85</v>
      </c>
      <c r="G14" s="51">
        <v>68.599999999999994</v>
      </c>
      <c r="H14" s="51">
        <f t="shared" si="0"/>
        <v>-19.294117647058826</v>
      </c>
      <c r="I14" s="51">
        <v>34.299999999999997</v>
      </c>
      <c r="J14" s="51">
        <v>85</v>
      </c>
      <c r="K14" s="51">
        <v>74.53</v>
      </c>
      <c r="L14" s="51">
        <f t="shared" si="1"/>
        <v>-12.317647058823539</v>
      </c>
      <c r="M14" s="51">
        <v>14.91</v>
      </c>
      <c r="N14" s="51">
        <v>85</v>
      </c>
      <c r="O14" s="51">
        <v>90</v>
      </c>
      <c r="P14" s="51">
        <f t="shared" si="2"/>
        <v>5.8823529411764781</v>
      </c>
      <c r="Q14" s="51">
        <v>9</v>
      </c>
      <c r="R14" s="51">
        <v>85</v>
      </c>
      <c r="S14" s="51">
        <v>0</v>
      </c>
      <c r="T14" s="51">
        <f t="shared" si="3"/>
        <v>-100</v>
      </c>
      <c r="U14" s="51">
        <v>0</v>
      </c>
      <c r="V14" s="51">
        <v>85</v>
      </c>
      <c r="W14" s="51">
        <v>70</v>
      </c>
      <c r="X14" s="51">
        <f t="shared" si="4"/>
        <v>-17.64705882352942</v>
      </c>
      <c r="Y14" s="51">
        <v>7</v>
      </c>
    </row>
    <row r="15" spans="1:25" ht="35.450000000000003" customHeight="1">
      <c r="A15" s="56"/>
      <c r="B15" s="49" t="s">
        <v>21</v>
      </c>
      <c r="C15" s="50">
        <v>766</v>
      </c>
      <c r="D15" s="50">
        <v>9</v>
      </c>
      <c r="E15" s="51">
        <v>61.41</v>
      </c>
      <c r="F15" s="51">
        <v>85</v>
      </c>
      <c r="G15" s="51">
        <v>73.84</v>
      </c>
      <c r="H15" s="51">
        <f t="shared" si="0"/>
        <v>-13.129411764705878</v>
      </c>
      <c r="I15" s="51">
        <v>36.92</v>
      </c>
      <c r="J15" s="51">
        <v>85</v>
      </c>
      <c r="K15" s="51">
        <v>37.450000000000003</v>
      </c>
      <c r="L15" s="51">
        <f t="shared" si="1"/>
        <v>-55.941176470588232</v>
      </c>
      <c r="M15" s="51">
        <v>7.49</v>
      </c>
      <c r="N15" s="51">
        <v>85</v>
      </c>
      <c r="O15" s="51">
        <v>90</v>
      </c>
      <c r="P15" s="51">
        <f t="shared" si="2"/>
        <v>5.8823529411764781</v>
      </c>
      <c r="Q15" s="51">
        <v>9</v>
      </c>
      <c r="R15" s="51">
        <v>85</v>
      </c>
      <c r="S15" s="51">
        <v>0</v>
      </c>
      <c r="T15" s="51">
        <f t="shared" si="3"/>
        <v>-100</v>
      </c>
      <c r="U15" s="51">
        <v>0</v>
      </c>
      <c r="V15" s="51">
        <v>85</v>
      </c>
      <c r="W15" s="51">
        <v>80</v>
      </c>
      <c r="X15" s="51">
        <f t="shared" si="4"/>
        <v>-5.8823529411764781</v>
      </c>
      <c r="Y15" s="51">
        <v>8</v>
      </c>
    </row>
    <row r="16" spans="1:25" ht="24" customHeight="1">
      <c r="A16" s="56"/>
      <c r="B16" s="49" t="s">
        <v>17</v>
      </c>
      <c r="C16" s="50">
        <v>730</v>
      </c>
      <c r="D16" s="50">
        <v>10</v>
      </c>
      <c r="E16" s="51">
        <v>61.92</v>
      </c>
      <c r="F16" s="51">
        <v>85</v>
      </c>
      <c r="G16" s="51">
        <v>81.02</v>
      </c>
      <c r="H16" s="51">
        <f t="shared" si="0"/>
        <v>-4.6823529411764753</v>
      </c>
      <c r="I16" s="51">
        <v>40.92</v>
      </c>
      <c r="J16" s="51" t="s">
        <v>47</v>
      </c>
      <c r="K16" s="51" t="s">
        <v>47</v>
      </c>
      <c r="L16" s="51" t="s">
        <v>47</v>
      </c>
      <c r="M16" s="51" t="s">
        <v>47</v>
      </c>
      <c r="N16" s="51">
        <v>85</v>
      </c>
      <c r="O16" s="51">
        <v>100</v>
      </c>
      <c r="P16" s="51">
        <f t="shared" si="2"/>
        <v>17.64705882352942</v>
      </c>
      <c r="Q16" s="51">
        <v>10.5</v>
      </c>
      <c r="R16" s="51">
        <v>85</v>
      </c>
      <c r="S16" s="51">
        <v>0</v>
      </c>
      <c r="T16" s="51">
        <f t="shared" si="3"/>
        <v>-100</v>
      </c>
      <c r="U16" s="51">
        <v>0</v>
      </c>
      <c r="V16" s="51">
        <v>85</v>
      </c>
      <c r="W16" s="51">
        <v>100</v>
      </c>
      <c r="X16" s="51">
        <f t="shared" si="4"/>
        <v>17.64705882352942</v>
      </c>
      <c r="Y16" s="51">
        <v>10.5</v>
      </c>
    </row>
    <row r="17" spans="1:25" ht="24" customHeight="1">
      <c r="A17" s="56"/>
      <c r="B17" s="49" t="s">
        <v>16</v>
      </c>
      <c r="C17" s="50">
        <v>704</v>
      </c>
      <c r="D17" s="50">
        <v>11</v>
      </c>
      <c r="E17" s="51">
        <v>53.96</v>
      </c>
      <c r="F17" s="51">
        <v>85</v>
      </c>
      <c r="G17" s="51">
        <v>65.260000000000005</v>
      </c>
      <c r="H17" s="51">
        <f t="shared" si="0"/>
        <v>-23.223529411764702</v>
      </c>
      <c r="I17" s="51">
        <v>32.96</v>
      </c>
      <c r="J17" s="51" t="s">
        <v>47</v>
      </c>
      <c r="K17" s="51" t="s">
        <v>47</v>
      </c>
      <c r="L17" s="51" t="s">
        <v>47</v>
      </c>
      <c r="M17" s="51" t="s">
        <v>47</v>
      </c>
      <c r="N17" s="51">
        <v>85</v>
      </c>
      <c r="O17" s="51">
        <v>100</v>
      </c>
      <c r="P17" s="51">
        <f t="shared" si="2"/>
        <v>17.64705882352942</v>
      </c>
      <c r="Q17" s="51">
        <v>10.5</v>
      </c>
      <c r="R17" s="51">
        <v>85</v>
      </c>
      <c r="S17" s="51">
        <v>0</v>
      </c>
      <c r="T17" s="51">
        <f t="shared" si="3"/>
        <v>-100</v>
      </c>
      <c r="U17" s="51">
        <v>0</v>
      </c>
      <c r="V17" s="51">
        <v>85</v>
      </c>
      <c r="W17" s="51">
        <v>100</v>
      </c>
      <c r="X17" s="51">
        <f t="shared" si="4"/>
        <v>17.64705882352942</v>
      </c>
      <c r="Y17" s="51">
        <v>10.5</v>
      </c>
    </row>
    <row r="18" spans="1:25" ht="24" customHeight="1">
      <c r="A18" s="56"/>
      <c r="B18" s="52" t="s">
        <v>4</v>
      </c>
      <c r="C18" s="50" t="s">
        <v>5</v>
      </c>
      <c r="D18" s="50" t="s">
        <v>5</v>
      </c>
      <c r="E18" s="51">
        <f>(E11+E17+E16+E14+E13+E10+E15+E12+E9+E8+E7)/11</f>
        <v>67.550909090909101</v>
      </c>
      <c r="F18" s="51">
        <f>(F11+F17+F16+F14+F13+F10+F15+F12+F9+F8+F7)/11</f>
        <v>85</v>
      </c>
      <c r="G18" s="51">
        <f>(G11+G17+G16+G14+G13+G10+G15+G12+G9+G8+G7)/11</f>
        <v>73.926363636363632</v>
      </c>
      <c r="H18" s="51">
        <f t="shared" si="0"/>
        <v>-13.027807486631019</v>
      </c>
      <c r="I18" s="51">
        <f>(I11+I17+I16+I14+I13+I10+I15+I12+I9+I8+I7)/11</f>
        <v>37.030909090909091</v>
      </c>
      <c r="J18" s="51">
        <f>(J11+J14+J13+J10+J15+J12+J9+J8+J7)/9</f>
        <v>85</v>
      </c>
      <c r="K18" s="51">
        <f>(K11+K14+K13+K10+K15+K12+K9+K8+K7)/9</f>
        <v>74.34333333333332</v>
      </c>
      <c r="L18" s="51">
        <f t="shared" si="1"/>
        <v>-12.537254901960807</v>
      </c>
      <c r="M18" s="51">
        <f>(M11+M14+M13+M10+M15+M12+M9+M8+M7)/9</f>
        <v>14.871111111111112</v>
      </c>
      <c r="N18" s="51">
        <f t="shared" ref="N18:Y18" si="5">(N11+N17+N16+N14+N13+N10+N15+N12+N9+N8+N7)/11</f>
        <v>85</v>
      </c>
      <c r="O18" s="51">
        <f t="shared" si="5"/>
        <v>93.63636363636364</v>
      </c>
      <c r="P18" s="51">
        <f t="shared" si="2"/>
        <v>10.160427807486627</v>
      </c>
      <c r="Q18" s="51">
        <f t="shared" si="5"/>
        <v>9.454545454545455</v>
      </c>
      <c r="R18" s="51">
        <f t="shared" si="5"/>
        <v>85</v>
      </c>
      <c r="S18" s="51">
        <f t="shared" si="5"/>
        <v>5.4545454545454541</v>
      </c>
      <c r="T18" s="51">
        <f t="shared" si="3"/>
        <v>-93.582887700534755</v>
      </c>
      <c r="U18" s="51">
        <f t="shared" si="5"/>
        <v>0.54545454545454541</v>
      </c>
      <c r="V18" s="51">
        <f t="shared" si="5"/>
        <v>85</v>
      </c>
      <c r="W18" s="51">
        <f t="shared" si="5"/>
        <v>82.526363636363655</v>
      </c>
      <c r="X18" s="51">
        <f t="shared" si="4"/>
        <v>-2.9101604278074689</v>
      </c>
      <c r="Y18" s="51">
        <f t="shared" si="5"/>
        <v>8.3427272727272719</v>
      </c>
    </row>
    <row r="20" spans="1:25" ht="20.25">
      <c r="A20" s="59"/>
      <c r="B20" s="60"/>
      <c r="C20" s="60"/>
      <c r="D20" s="60"/>
      <c r="E20" s="60"/>
      <c r="F20" s="60"/>
      <c r="G20" s="60"/>
      <c r="H20" s="60"/>
      <c r="I20" s="60"/>
      <c r="J20" s="61"/>
      <c r="K20" s="59"/>
      <c r="L20" s="59"/>
      <c r="M20" s="60"/>
      <c r="N20" s="62"/>
    </row>
    <row r="21" spans="1:25" ht="20.25">
      <c r="B21" s="59" t="s">
        <v>114</v>
      </c>
      <c r="C21" s="60"/>
      <c r="D21" s="60"/>
      <c r="E21" s="60"/>
      <c r="F21" s="60"/>
      <c r="G21" s="60"/>
      <c r="H21" s="60"/>
      <c r="I21" s="60"/>
      <c r="J21" s="60"/>
      <c r="K21" s="61"/>
      <c r="L21" s="61"/>
      <c r="N21" s="59" t="s">
        <v>115</v>
      </c>
    </row>
  </sheetData>
  <mergeCells count="11">
    <mergeCell ref="N4:Q4"/>
    <mergeCell ref="R4:U4"/>
    <mergeCell ref="V4:Y4"/>
    <mergeCell ref="F3:Y3"/>
    <mergeCell ref="B3:C4"/>
    <mergeCell ref="B1:O1"/>
    <mergeCell ref="B2:N2"/>
    <mergeCell ref="D3:D5"/>
    <mergeCell ref="E3:E5"/>
    <mergeCell ref="F4:I4"/>
    <mergeCell ref="J4:M4"/>
  </mergeCells>
  <pageMargins left="0.19685039370078741" right="0.19685039370078741" top="0.31496062992125984" bottom="0.31496062992125984" header="0.19685039370078741" footer="0.11811023622047245"/>
  <pageSetup paperSize="9" scale="54" fitToHeight="0" orientation="landscape" r:id="rId1"/>
  <headerFooter alignWithMargins="0">
    <oddFooter>&amp;R&amp;"Tahoma"&amp;8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workbookViewId="0">
      <selection activeCell="B2" sqref="B2:T16"/>
    </sheetView>
  </sheetViews>
  <sheetFormatPr defaultColWidth="8.85546875" defaultRowHeight="12.75"/>
  <cols>
    <col min="1" max="1" width="0.7109375" style="5" customWidth="1"/>
    <col min="2" max="2" width="49.7109375" style="5" customWidth="1"/>
    <col min="3" max="3" width="6" style="5" customWidth="1"/>
    <col min="4" max="15" width="10.42578125" style="5" customWidth="1"/>
    <col min="16" max="16384" width="8.85546875" style="5"/>
  </cols>
  <sheetData>
    <row r="1" spans="1:20" ht="18" customHeight="1">
      <c r="A1" s="4"/>
      <c r="B1" s="77" t="s">
        <v>78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20" ht="55.9" customHeight="1">
      <c r="A2" s="10"/>
      <c r="B2" s="72" t="s">
        <v>14</v>
      </c>
      <c r="C2" s="72"/>
      <c r="D2" s="73" t="s">
        <v>26</v>
      </c>
      <c r="E2" s="72" t="s">
        <v>29</v>
      </c>
      <c r="F2" s="72"/>
      <c r="G2" s="72" t="s">
        <v>30</v>
      </c>
      <c r="H2" s="72"/>
      <c r="I2" s="66" t="s">
        <v>42</v>
      </c>
      <c r="J2" s="67"/>
      <c r="K2" s="66" t="s">
        <v>46</v>
      </c>
      <c r="L2" s="78"/>
      <c r="M2" s="69" t="s">
        <v>34</v>
      </c>
      <c r="N2" s="69"/>
      <c r="O2" s="69" t="s">
        <v>43</v>
      </c>
      <c r="P2" s="69"/>
      <c r="Q2" s="69" t="s">
        <v>44</v>
      </c>
      <c r="R2" s="69"/>
      <c r="S2" s="69" t="s">
        <v>45</v>
      </c>
      <c r="T2" s="69"/>
    </row>
    <row r="3" spans="1:20" ht="32.85" customHeight="1">
      <c r="A3" s="10"/>
      <c r="B3" s="11" t="s">
        <v>2</v>
      </c>
      <c r="C3" s="11" t="s">
        <v>3</v>
      </c>
      <c r="D3" s="74"/>
      <c r="E3" s="11" t="s">
        <v>27</v>
      </c>
      <c r="F3" s="11" t="s">
        <v>28</v>
      </c>
      <c r="G3" s="11" t="s">
        <v>27</v>
      </c>
      <c r="H3" s="11" t="s">
        <v>28</v>
      </c>
      <c r="I3" s="11" t="s">
        <v>27</v>
      </c>
      <c r="J3" s="11" t="s">
        <v>28</v>
      </c>
      <c r="K3" s="11" t="s">
        <v>27</v>
      </c>
      <c r="L3" s="11" t="s">
        <v>28</v>
      </c>
      <c r="M3" s="15" t="s">
        <v>27</v>
      </c>
      <c r="N3" s="15" t="s">
        <v>28</v>
      </c>
      <c r="O3" s="15" t="s">
        <v>27</v>
      </c>
      <c r="P3" s="15" t="s">
        <v>28</v>
      </c>
      <c r="Q3" s="15" t="s">
        <v>27</v>
      </c>
      <c r="R3" s="15" t="s">
        <v>28</v>
      </c>
      <c r="S3" s="15" t="s">
        <v>27</v>
      </c>
      <c r="T3" s="15" t="s">
        <v>28</v>
      </c>
    </row>
    <row r="4" spans="1:20" ht="14.25" customHeight="1" thickBot="1">
      <c r="A4" s="10"/>
      <c r="B4" s="11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1">
        <v>8</v>
      </c>
      <c r="J4" s="12">
        <v>9</v>
      </c>
      <c r="K4" s="12">
        <v>10</v>
      </c>
      <c r="L4" s="12">
        <v>11</v>
      </c>
      <c r="M4" s="12">
        <v>12</v>
      </c>
      <c r="N4" s="12">
        <v>13</v>
      </c>
      <c r="O4" s="12">
        <v>14</v>
      </c>
      <c r="P4" s="11">
        <v>15</v>
      </c>
      <c r="Q4" s="12">
        <v>16</v>
      </c>
      <c r="R4" s="12">
        <v>17</v>
      </c>
      <c r="S4" s="12">
        <v>18</v>
      </c>
      <c r="T4" s="12">
        <v>19</v>
      </c>
    </row>
    <row r="5" spans="1:20" ht="18.600000000000001" customHeight="1">
      <c r="A5" s="10"/>
      <c r="B5" s="25" t="s">
        <v>15</v>
      </c>
      <c r="C5" s="26">
        <v>703</v>
      </c>
      <c r="D5" s="19">
        <v>4.74</v>
      </c>
      <c r="E5" s="19">
        <v>1</v>
      </c>
      <c r="F5" s="19">
        <v>0.5</v>
      </c>
      <c r="G5" s="19">
        <v>1</v>
      </c>
      <c r="H5" s="19">
        <v>0.3</v>
      </c>
      <c r="I5" s="19">
        <v>1</v>
      </c>
      <c r="J5" s="19">
        <v>0.1</v>
      </c>
      <c r="K5" s="19">
        <v>1</v>
      </c>
      <c r="L5" s="19">
        <v>0.1</v>
      </c>
      <c r="M5" s="19">
        <v>0.22</v>
      </c>
      <c r="N5" s="19">
        <v>0.22</v>
      </c>
      <c r="O5" s="19">
        <v>0</v>
      </c>
      <c r="P5" s="19">
        <v>0</v>
      </c>
      <c r="Q5" s="19">
        <v>0.68</v>
      </c>
      <c r="R5" s="19">
        <v>0.68</v>
      </c>
      <c r="S5" s="19">
        <v>1</v>
      </c>
      <c r="T5" s="19">
        <v>1</v>
      </c>
    </row>
    <row r="6" spans="1:20" ht="18.600000000000001" customHeight="1">
      <c r="A6" s="10"/>
      <c r="B6" s="25" t="s">
        <v>16</v>
      </c>
      <c r="C6" s="27">
        <v>704</v>
      </c>
      <c r="D6" s="21" t="s">
        <v>47</v>
      </c>
      <c r="E6" s="21" t="s">
        <v>47</v>
      </c>
      <c r="F6" s="21" t="s">
        <v>47</v>
      </c>
      <c r="G6" s="21" t="s">
        <v>47</v>
      </c>
      <c r="H6" s="21" t="s">
        <v>47</v>
      </c>
      <c r="I6" s="21" t="s">
        <v>47</v>
      </c>
      <c r="J6" s="21" t="s">
        <v>47</v>
      </c>
      <c r="K6" s="21" t="s">
        <v>47</v>
      </c>
      <c r="L6" s="21" t="s">
        <v>47</v>
      </c>
      <c r="M6" s="21" t="s">
        <v>47</v>
      </c>
      <c r="N6" s="21" t="s">
        <v>47</v>
      </c>
      <c r="O6" s="21" t="s">
        <v>47</v>
      </c>
      <c r="P6" s="21" t="s">
        <v>47</v>
      </c>
      <c r="Q6" s="21" t="s">
        <v>47</v>
      </c>
      <c r="R6" s="21" t="s">
        <v>47</v>
      </c>
      <c r="S6" s="21" t="s">
        <v>47</v>
      </c>
      <c r="T6" s="21" t="s">
        <v>47</v>
      </c>
    </row>
    <row r="7" spans="1:20" ht="18.600000000000001" customHeight="1">
      <c r="A7" s="10"/>
      <c r="B7" s="25" t="s">
        <v>17</v>
      </c>
      <c r="C7" s="27">
        <v>730</v>
      </c>
      <c r="D7" s="21" t="s">
        <v>47</v>
      </c>
      <c r="E7" s="21" t="s">
        <v>47</v>
      </c>
      <c r="F7" s="21" t="s">
        <v>47</v>
      </c>
      <c r="G7" s="21" t="s">
        <v>47</v>
      </c>
      <c r="H7" s="21" t="s">
        <v>47</v>
      </c>
      <c r="I7" s="21" t="s">
        <v>47</v>
      </c>
      <c r="J7" s="21" t="s">
        <v>47</v>
      </c>
      <c r="K7" s="21" t="s">
        <v>47</v>
      </c>
      <c r="L7" s="21" t="s">
        <v>47</v>
      </c>
      <c r="M7" s="21" t="s">
        <v>47</v>
      </c>
      <c r="N7" s="21" t="s">
        <v>47</v>
      </c>
      <c r="O7" s="21" t="s">
        <v>47</v>
      </c>
      <c r="P7" s="21" t="s">
        <v>47</v>
      </c>
      <c r="Q7" s="21" t="s">
        <v>47</v>
      </c>
      <c r="R7" s="21" t="s">
        <v>47</v>
      </c>
      <c r="S7" s="21" t="s">
        <v>47</v>
      </c>
      <c r="T7" s="21" t="s">
        <v>47</v>
      </c>
    </row>
    <row r="8" spans="1:20" ht="18.600000000000001" customHeight="1">
      <c r="A8" s="10"/>
      <c r="B8" s="25" t="s">
        <v>18</v>
      </c>
      <c r="C8" s="27">
        <v>732</v>
      </c>
      <c r="D8" s="21">
        <v>4.95</v>
      </c>
      <c r="E8" s="21">
        <v>1</v>
      </c>
      <c r="F8" s="21">
        <v>0.5</v>
      </c>
      <c r="G8" s="21">
        <v>1</v>
      </c>
      <c r="H8" s="21">
        <v>0.3</v>
      </c>
      <c r="I8" s="21">
        <v>0.7</v>
      </c>
      <c r="J8" s="21">
        <v>7.0000000000000007E-2</v>
      </c>
      <c r="K8" s="21">
        <v>1</v>
      </c>
      <c r="L8" s="21">
        <v>0.1</v>
      </c>
      <c r="M8" s="21">
        <v>0.2</v>
      </c>
      <c r="N8" s="21">
        <v>0.2</v>
      </c>
      <c r="O8" s="21">
        <v>0</v>
      </c>
      <c r="P8" s="21">
        <v>0</v>
      </c>
      <c r="Q8" s="21">
        <v>1</v>
      </c>
      <c r="R8" s="21">
        <v>1</v>
      </c>
      <c r="S8" s="21">
        <v>0.91</v>
      </c>
      <c r="T8" s="21">
        <v>0.91</v>
      </c>
    </row>
    <row r="9" spans="1:20" ht="18.600000000000001" customHeight="1">
      <c r="A9" s="10"/>
      <c r="B9" s="25" t="s">
        <v>19</v>
      </c>
      <c r="C9" s="27">
        <v>733</v>
      </c>
      <c r="D9" s="21">
        <v>8.48</v>
      </c>
      <c r="E9" s="21">
        <v>1</v>
      </c>
      <c r="F9" s="21">
        <v>0.5</v>
      </c>
      <c r="G9" s="21">
        <v>1</v>
      </c>
      <c r="H9" s="21">
        <v>0.3</v>
      </c>
      <c r="I9" s="21">
        <v>1</v>
      </c>
      <c r="J9" s="21">
        <v>0.1</v>
      </c>
      <c r="K9" s="21">
        <v>1</v>
      </c>
      <c r="L9" s="21">
        <v>0.1</v>
      </c>
      <c r="M9" s="21">
        <v>0</v>
      </c>
      <c r="N9" s="21">
        <v>0</v>
      </c>
      <c r="O9" s="21">
        <v>0</v>
      </c>
      <c r="P9" s="21">
        <v>0</v>
      </c>
      <c r="Q9" s="21">
        <v>0.02</v>
      </c>
      <c r="R9" s="21">
        <v>0.02</v>
      </c>
      <c r="S9" s="21">
        <v>1</v>
      </c>
      <c r="T9" s="21">
        <v>1</v>
      </c>
    </row>
    <row r="10" spans="1:20" ht="18.600000000000001" customHeight="1">
      <c r="A10" s="10"/>
      <c r="B10" s="25" t="s">
        <v>20</v>
      </c>
      <c r="C10" s="27">
        <v>758</v>
      </c>
      <c r="D10" s="21">
        <v>0.16</v>
      </c>
      <c r="E10" s="21">
        <v>1</v>
      </c>
      <c r="F10" s="21">
        <v>0.5</v>
      </c>
      <c r="G10" s="21">
        <v>1</v>
      </c>
      <c r="H10" s="21">
        <v>0.3</v>
      </c>
      <c r="I10" s="21">
        <v>1</v>
      </c>
      <c r="J10" s="21">
        <v>0.1</v>
      </c>
      <c r="K10" s="21">
        <v>1</v>
      </c>
      <c r="L10" s="21">
        <v>0.1</v>
      </c>
      <c r="M10" s="21">
        <v>1</v>
      </c>
      <c r="N10" s="21">
        <v>1</v>
      </c>
      <c r="O10" s="21">
        <v>0.53</v>
      </c>
      <c r="P10" s="21">
        <v>0.53</v>
      </c>
      <c r="Q10" s="21">
        <v>0.26</v>
      </c>
      <c r="R10" s="21">
        <v>0.26</v>
      </c>
      <c r="S10" s="21">
        <v>1</v>
      </c>
      <c r="T10" s="21">
        <v>1</v>
      </c>
    </row>
    <row r="11" spans="1:20" ht="31.15" customHeight="1">
      <c r="A11" s="10"/>
      <c r="B11" s="25" t="s">
        <v>21</v>
      </c>
      <c r="C11" s="27">
        <v>766</v>
      </c>
      <c r="D11" s="21" t="s">
        <v>47</v>
      </c>
      <c r="E11" s="21" t="s">
        <v>47</v>
      </c>
      <c r="F11" s="21" t="s">
        <v>47</v>
      </c>
      <c r="G11" s="21" t="s">
        <v>47</v>
      </c>
      <c r="H11" s="21" t="s">
        <v>47</v>
      </c>
      <c r="I11" s="21" t="s">
        <v>47</v>
      </c>
      <c r="J11" s="21" t="s">
        <v>47</v>
      </c>
      <c r="K11" s="21" t="s">
        <v>47</v>
      </c>
      <c r="L11" s="21" t="s">
        <v>47</v>
      </c>
      <c r="M11" s="21" t="s">
        <v>47</v>
      </c>
      <c r="N11" s="21" t="s">
        <v>47</v>
      </c>
      <c r="O11" s="21" t="s">
        <v>47</v>
      </c>
      <c r="P11" s="21" t="s">
        <v>47</v>
      </c>
      <c r="Q11" s="21" t="s">
        <v>47</v>
      </c>
      <c r="R11" s="21" t="s">
        <v>47</v>
      </c>
      <c r="S11" s="21" t="s">
        <v>47</v>
      </c>
      <c r="T11" s="21" t="s">
        <v>47</v>
      </c>
    </row>
    <row r="12" spans="1:20" ht="18.600000000000001" customHeight="1">
      <c r="A12" s="10"/>
      <c r="B12" s="25" t="s">
        <v>22</v>
      </c>
      <c r="C12" s="27">
        <v>767</v>
      </c>
      <c r="D12" s="28">
        <v>4.0000000000000001E-3</v>
      </c>
      <c r="E12" s="21">
        <v>1</v>
      </c>
      <c r="F12" s="21">
        <v>0.5</v>
      </c>
      <c r="G12" s="21">
        <v>1</v>
      </c>
      <c r="H12" s="21">
        <v>0.3</v>
      </c>
      <c r="I12" s="21">
        <v>1</v>
      </c>
      <c r="J12" s="21">
        <v>0.1</v>
      </c>
      <c r="K12" s="21">
        <v>1</v>
      </c>
      <c r="L12" s="21">
        <v>0.1</v>
      </c>
      <c r="M12" s="21">
        <v>1</v>
      </c>
      <c r="N12" s="21">
        <v>1</v>
      </c>
      <c r="O12" s="21">
        <v>1</v>
      </c>
      <c r="P12" s="21">
        <v>1</v>
      </c>
      <c r="Q12" s="21">
        <v>1</v>
      </c>
      <c r="R12" s="21">
        <v>1</v>
      </c>
      <c r="S12" s="21">
        <v>1</v>
      </c>
      <c r="T12" s="21">
        <v>1</v>
      </c>
    </row>
    <row r="13" spans="1:20" ht="18.600000000000001" customHeight="1">
      <c r="A13" s="10"/>
      <c r="B13" s="25" t="s">
        <v>23</v>
      </c>
      <c r="C13" s="27">
        <v>773</v>
      </c>
      <c r="D13" s="21">
        <v>6.63</v>
      </c>
      <c r="E13" s="21">
        <v>1</v>
      </c>
      <c r="F13" s="21">
        <v>0.5</v>
      </c>
      <c r="G13" s="21">
        <v>1</v>
      </c>
      <c r="H13" s="21">
        <v>0.3</v>
      </c>
      <c r="I13" s="21">
        <v>1</v>
      </c>
      <c r="J13" s="21">
        <v>0.1</v>
      </c>
      <c r="K13" s="21">
        <v>1</v>
      </c>
      <c r="L13" s="21">
        <v>0.1</v>
      </c>
      <c r="M13" s="21">
        <v>0.47</v>
      </c>
      <c r="N13" s="21">
        <v>0.47</v>
      </c>
      <c r="O13" s="21">
        <v>0.28999999999999998</v>
      </c>
      <c r="P13" s="21">
        <v>0.28999999999999998</v>
      </c>
      <c r="Q13" s="21">
        <v>1</v>
      </c>
      <c r="R13" s="21">
        <v>1</v>
      </c>
      <c r="S13" s="21">
        <v>1</v>
      </c>
      <c r="T13" s="21">
        <v>1</v>
      </c>
    </row>
    <row r="14" spans="1:20" ht="18.600000000000001" customHeight="1">
      <c r="A14" s="10"/>
      <c r="B14" s="25" t="s">
        <v>24</v>
      </c>
      <c r="C14" s="27">
        <v>791</v>
      </c>
      <c r="D14" s="21">
        <v>1.64</v>
      </c>
      <c r="E14" s="21">
        <v>1</v>
      </c>
      <c r="F14" s="21">
        <v>0.5</v>
      </c>
      <c r="G14" s="21">
        <v>1</v>
      </c>
      <c r="H14" s="21">
        <v>0.3</v>
      </c>
      <c r="I14" s="21">
        <v>1</v>
      </c>
      <c r="J14" s="21">
        <v>0.1</v>
      </c>
      <c r="K14" s="21">
        <v>1</v>
      </c>
      <c r="L14" s="21">
        <v>0.1</v>
      </c>
      <c r="M14" s="21">
        <v>1</v>
      </c>
      <c r="N14" s="21">
        <v>1</v>
      </c>
      <c r="O14" s="21">
        <v>1</v>
      </c>
      <c r="P14" s="21">
        <v>1</v>
      </c>
      <c r="Q14" s="21">
        <v>1</v>
      </c>
      <c r="R14" s="21">
        <v>1</v>
      </c>
      <c r="S14" s="21">
        <v>1</v>
      </c>
      <c r="T14" s="21">
        <v>1</v>
      </c>
    </row>
    <row r="15" spans="1:20" ht="18.600000000000001" customHeight="1">
      <c r="A15" s="10"/>
      <c r="B15" s="25" t="s">
        <v>25</v>
      </c>
      <c r="C15" s="27">
        <v>792</v>
      </c>
      <c r="D15" s="21" t="s">
        <v>47</v>
      </c>
      <c r="E15" s="21" t="s">
        <v>47</v>
      </c>
      <c r="F15" s="21" t="s">
        <v>47</v>
      </c>
      <c r="G15" s="21" t="s">
        <v>47</v>
      </c>
      <c r="H15" s="21" t="s">
        <v>47</v>
      </c>
      <c r="I15" s="21" t="s">
        <v>47</v>
      </c>
      <c r="J15" s="21" t="s">
        <v>47</v>
      </c>
      <c r="K15" s="21" t="s">
        <v>47</v>
      </c>
      <c r="L15" s="21" t="s">
        <v>47</v>
      </c>
      <c r="M15" s="21" t="s">
        <v>47</v>
      </c>
      <c r="N15" s="21" t="s">
        <v>47</v>
      </c>
      <c r="O15" s="21" t="s">
        <v>47</v>
      </c>
      <c r="P15" s="21" t="s">
        <v>47</v>
      </c>
      <c r="Q15" s="21" t="s">
        <v>47</v>
      </c>
      <c r="R15" s="21" t="s">
        <v>47</v>
      </c>
      <c r="S15" s="21" t="s">
        <v>47</v>
      </c>
      <c r="T15" s="21" t="s">
        <v>47</v>
      </c>
    </row>
    <row r="16" spans="1:20" ht="23.65" customHeight="1" thickBot="1">
      <c r="A16" s="10"/>
      <c r="B16" s="29" t="s">
        <v>4</v>
      </c>
      <c r="C16" s="30" t="s">
        <v>5</v>
      </c>
      <c r="D16" s="24">
        <f>(D5+D8+D9+D10+D12+D13+D14)/7</f>
        <v>3.8005714285714292</v>
      </c>
      <c r="E16" s="24">
        <f t="shared" ref="E16:T16" si="0">(E5+E8+E9+E10+E12+E13+E14)/7</f>
        <v>1</v>
      </c>
      <c r="F16" s="24">
        <f t="shared" si="0"/>
        <v>0.5</v>
      </c>
      <c r="G16" s="24">
        <f t="shared" si="0"/>
        <v>1</v>
      </c>
      <c r="H16" s="24">
        <f t="shared" si="0"/>
        <v>0.3</v>
      </c>
      <c r="I16" s="24">
        <f t="shared" si="0"/>
        <v>0.95714285714285718</v>
      </c>
      <c r="J16" s="24">
        <f t="shared" si="0"/>
        <v>9.571428571428571E-2</v>
      </c>
      <c r="K16" s="24">
        <f t="shared" si="0"/>
        <v>1</v>
      </c>
      <c r="L16" s="24">
        <f t="shared" si="0"/>
        <v>9.9999999999999992E-2</v>
      </c>
      <c r="M16" s="24">
        <f t="shared" si="0"/>
        <v>0.55571428571428572</v>
      </c>
      <c r="N16" s="24">
        <f t="shared" si="0"/>
        <v>0.55571428571428572</v>
      </c>
      <c r="O16" s="24">
        <f t="shared" si="0"/>
        <v>0.40285714285714291</v>
      </c>
      <c r="P16" s="24">
        <f t="shared" si="0"/>
        <v>0.40285714285714291</v>
      </c>
      <c r="Q16" s="24">
        <f t="shared" si="0"/>
        <v>0.70857142857142852</v>
      </c>
      <c r="R16" s="24">
        <f t="shared" si="0"/>
        <v>0.70857142857142852</v>
      </c>
      <c r="S16" s="24">
        <f t="shared" si="0"/>
        <v>0.98714285714285721</v>
      </c>
      <c r="T16" s="24">
        <f t="shared" si="0"/>
        <v>0.98714285714285721</v>
      </c>
    </row>
  </sheetData>
  <mergeCells count="11">
    <mergeCell ref="S2:T2"/>
    <mergeCell ref="D2:D3"/>
    <mergeCell ref="E2:F2"/>
    <mergeCell ref="G2:H2"/>
    <mergeCell ref="I2:J2"/>
    <mergeCell ref="B1:O1"/>
    <mergeCell ref="B2:C2"/>
    <mergeCell ref="K2:L2"/>
    <mergeCell ref="M2:N2"/>
    <mergeCell ref="O2:P2"/>
    <mergeCell ref="Q2:R2"/>
  </mergeCells>
  <pageMargins left="0.19685039370078741" right="0.19685039370078741" top="0.31496062992125984" bottom="0.31496062992125984" header="0.19685039370078741" footer="0.11811023622047245"/>
  <pageSetup paperSize="9" scale="65" fitToHeight="0" orientation="landscape" r:id="rId1"/>
  <headerFooter alignWithMargins="0">
    <oddFooter>&amp;R&amp;"Tahoma"&amp;8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topLeftCell="B1" workbookViewId="0">
      <selection activeCell="B2" sqref="B2:C2"/>
    </sheetView>
  </sheetViews>
  <sheetFormatPr defaultRowHeight="12.75"/>
  <cols>
    <col min="1" max="1" width="0" hidden="1" customWidth="1"/>
    <col min="2" max="2" width="48.140625" customWidth="1"/>
    <col min="3" max="3" width="6" customWidth="1"/>
    <col min="4" max="4" width="11.28515625" customWidth="1"/>
    <col min="5" max="22" width="10" customWidth="1"/>
    <col min="23" max="25" width="6.140625" customWidth="1"/>
  </cols>
  <sheetData>
    <row r="1" spans="1:25" ht="25.15" customHeight="1">
      <c r="A1" s="1"/>
      <c r="B1" s="79" t="s">
        <v>80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2"/>
      <c r="T1" s="2"/>
      <c r="U1" s="2"/>
      <c r="V1" s="2"/>
      <c r="W1" s="2"/>
      <c r="X1" s="2"/>
      <c r="Y1" s="2"/>
    </row>
    <row r="2" spans="1:25" ht="88.15" customHeight="1">
      <c r="A2" s="3"/>
      <c r="B2" s="72" t="s">
        <v>14</v>
      </c>
      <c r="C2" s="72"/>
      <c r="D2" s="73" t="s">
        <v>26</v>
      </c>
      <c r="E2" s="72" t="s">
        <v>29</v>
      </c>
      <c r="F2" s="72"/>
      <c r="G2" s="72" t="s">
        <v>30</v>
      </c>
      <c r="H2" s="72"/>
      <c r="I2" s="72" t="s">
        <v>48</v>
      </c>
      <c r="J2" s="72"/>
      <c r="K2" s="66" t="s">
        <v>49</v>
      </c>
      <c r="L2" s="67"/>
      <c r="M2" s="66" t="s">
        <v>33</v>
      </c>
      <c r="N2" s="68"/>
      <c r="O2" s="69" t="s">
        <v>34</v>
      </c>
      <c r="P2" s="69"/>
      <c r="Q2" s="69" t="s">
        <v>50</v>
      </c>
      <c r="R2" s="69"/>
      <c r="S2" s="69" t="s">
        <v>51</v>
      </c>
      <c r="T2" s="69"/>
      <c r="U2" s="68" t="s">
        <v>52</v>
      </c>
      <c r="V2" s="67"/>
      <c r="W2" s="1"/>
      <c r="X2" s="1"/>
      <c r="Y2" s="1"/>
    </row>
    <row r="3" spans="1:25" ht="32.85" customHeight="1">
      <c r="A3" s="3"/>
      <c r="B3" s="11" t="s">
        <v>2</v>
      </c>
      <c r="C3" s="11" t="s">
        <v>3</v>
      </c>
      <c r="D3" s="74"/>
      <c r="E3" s="11" t="s">
        <v>27</v>
      </c>
      <c r="F3" s="11" t="s">
        <v>28</v>
      </c>
      <c r="G3" s="11" t="s">
        <v>27</v>
      </c>
      <c r="H3" s="11" t="s">
        <v>28</v>
      </c>
      <c r="I3" s="11" t="s">
        <v>27</v>
      </c>
      <c r="J3" s="11" t="s">
        <v>28</v>
      </c>
      <c r="K3" s="11" t="s">
        <v>27</v>
      </c>
      <c r="L3" s="11" t="s">
        <v>28</v>
      </c>
      <c r="M3" s="11" t="s">
        <v>27</v>
      </c>
      <c r="N3" s="11" t="s">
        <v>28</v>
      </c>
      <c r="O3" s="15" t="s">
        <v>27</v>
      </c>
      <c r="P3" s="15" t="s">
        <v>28</v>
      </c>
      <c r="Q3" s="15" t="s">
        <v>27</v>
      </c>
      <c r="R3" s="15" t="s">
        <v>28</v>
      </c>
      <c r="S3" s="15" t="s">
        <v>27</v>
      </c>
      <c r="T3" s="15" t="s">
        <v>28</v>
      </c>
      <c r="U3" s="11" t="s">
        <v>27</v>
      </c>
      <c r="V3" s="11" t="s">
        <v>28</v>
      </c>
      <c r="W3" s="1"/>
      <c r="X3" s="1"/>
      <c r="Y3" s="1"/>
    </row>
    <row r="4" spans="1:25" ht="14.25" customHeight="1" thickBot="1">
      <c r="A4" s="3"/>
      <c r="B4" s="11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>
        <v>12</v>
      </c>
      <c r="N4" s="12">
        <v>13</v>
      </c>
      <c r="O4" s="12">
        <v>14</v>
      </c>
      <c r="P4" s="12">
        <v>15</v>
      </c>
      <c r="Q4" s="12">
        <v>16</v>
      </c>
      <c r="R4" s="12">
        <v>17</v>
      </c>
      <c r="S4" s="12">
        <v>18</v>
      </c>
      <c r="T4" s="12">
        <v>19</v>
      </c>
      <c r="U4" s="12">
        <v>20</v>
      </c>
      <c r="V4" s="12">
        <v>21</v>
      </c>
      <c r="W4" s="1"/>
      <c r="X4" s="1"/>
      <c r="Y4" s="1"/>
    </row>
    <row r="5" spans="1:25" ht="22.9" customHeight="1">
      <c r="A5" s="3"/>
      <c r="B5" s="25" t="s">
        <v>15</v>
      </c>
      <c r="C5" s="26">
        <v>703</v>
      </c>
      <c r="D5" s="32" t="s">
        <v>47</v>
      </c>
      <c r="E5" s="32" t="s">
        <v>47</v>
      </c>
      <c r="F5" s="32" t="s">
        <v>47</v>
      </c>
      <c r="G5" s="32" t="s">
        <v>47</v>
      </c>
      <c r="H5" s="32" t="s">
        <v>47</v>
      </c>
      <c r="I5" s="32" t="s">
        <v>47</v>
      </c>
      <c r="J5" s="32" t="s">
        <v>47</v>
      </c>
      <c r="K5" s="32" t="s">
        <v>47</v>
      </c>
      <c r="L5" s="32" t="s">
        <v>47</v>
      </c>
      <c r="M5" s="32" t="s">
        <v>47</v>
      </c>
      <c r="N5" s="32" t="s">
        <v>47</v>
      </c>
      <c r="O5" s="32" t="s">
        <v>47</v>
      </c>
      <c r="P5" s="32" t="s">
        <v>47</v>
      </c>
      <c r="Q5" s="32" t="s">
        <v>47</v>
      </c>
      <c r="R5" s="32" t="s">
        <v>47</v>
      </c>
      <c r="S5" s="32" t="s">
        <v>47</v>
      </c>
      <c r="T5" s="32" t="s">
        <v>47</v>
      </c>
      <c r="U5" s="32" t="s">
        <v>47</v>
      </c>
      <c r="V5" s="33" t="s">
        <v>47</v>
      </c>
      <c r="W5" s="1"/>
      <c r="X5" s="1"/>
      <c r="Y5" s="1"/>
    </row>
    <row r="6" spans="1:25" ht="22.9" customHeight="1">
      <c r="A6" s="3"/>
      <c r="B6" s="25" t="s">
        <v>16</v>
      </c>
      <c r="C6" s="27">
        <v>704</v>
      </c>
      <c r="D6" s="31" t="s">
        <v>47</v>
      </c>
      <c r="E6" s="31" t="s">
        <v>47</v>
      </c>
      <c r="F6" s="31" t="s">
        <v>47</v>
      </c>
      <c r="G6" s="31" t="s">
        <v>47</v>
      </c>
      <c r="H6" s="31" t="s">
        <v>47</v>
      </c>
      <c r="I6" s="31" t="s">
        <v>47</v>
      </c>
      <c r="J6" s="31" t="s">
        <v>47</v>
      </c>
      <c r="K6" s="31" t="s">
        <v>47</v>
      </c>
      <c r="L6" s="31" t="s">
        <v>47</v>
      </c>
      <c r="M6" s="31" t="s">
        <v>47</v>
      </c>
      <c r="N6" s="31" t="s">
        <v>47</v>
      </c>
      <c r="O6" s="31" t="s">
        <v>47</v>
      </c>
      <c r="P6" s="31" t="s">
        <v>47</v>
      </c>
      <c r="Q6" s="31" t="s">
        <v>47</v>
      </c>
      <c r="R6" s="31" t="s">
        <v>47</v>
      </c>
      <c r="S6" s="31" t="s">
        <v>47</v>
      </c>
      <c r="T6" s="31" t="s">
        <v>47</v>
      </c>
      <c r="U6" s="31" t="s">
        <v>47</v>
      </c>
      <c r="V6" s="34" t="s">
        <v>47</v>
      </c>
      <c r="W6" s="1"/>
      <c r="X6" s="1"/>
      <c r="Y6" s="1"/>
    </row>
    <row r="7" spans="1:25" ht="22.9" customHeight="1">
      <c r="A7" s="3"/>
      <c r="B7" s="25" t="s">
        <v>17</v>
      </c>
      <c r="C7" s="27">
        <v>730</v>
      </c>
      <c r="D7" s="31" t="s">
        <v>47</v>
      </c>
      <c r="E7" s="31" t="s">
        <v>47</v>
      </c>
      <c r="F7" s="31" t="s">
        <v>47</v>
      </c>
      <c r="G7" s="31" t="s">
        <v>47</v>
      </c>
      <c r="H7" s="31" t="s">
        <v>47</v>
      </c>
      <c r="I7" s="31" t="s">
        <v>47</v>
      </c>
      <c r="J7" s="31" t="s">
        <v>47</v>
      </c>
      <c r="K7" s="31" t="s">
        <v>47</v>
      </c>
      <c r="L7" s="31" t="s">
        <v>47</v>
      </c>
      <c r="M7" s="31" t="s">
        <v>47</v>
      </c>
      <c r="N7" s="31" t="s">
        <v>47</v>
      </c>
      <c r="O7" s="31" t="s">
        <v>47</v>
      </c>
      <c r="P7" s="31" t="s">
        <v>47</v>
      </c>
      <c r="Q7" s="31" t="s">
        <v>47</v>
      </c>
      <c r="R7" s="31" t="s">
        <v>47</v>
      </c>
      <c r="S7" s="31" t="s">
        <v>47</v>
      </c>
      <c r="T7" s="31" t="s">
        <v>47</v>
      </c>
      <c r="U7" s="31" t="s">
        <v>47</v>
      </c>
      <c r="V7" s="34" t="s">
        <v>47</v>
      </c>
      <c r="W7" s="1"/>
      <c r="X7" s="1"/>
      <c r="Y7" s="1"/>
    </row>
    <row r="8" spans="1:25" ht="22.9" customHeight="1">
      <c r="A8" s="3"/>
      <c r="B8" s="25" t="s">
        <v>18</v>
      </c>
      <c r="C8" s="27">
        <v>732</v>
      </c>
      <c r="D8" s="31">
        <v>9.7899999999999991</v>
      </c>
      <c r="E8" s="31">
        <v>1</v>
      </c>
      <c r="F8" s="31">
        <v>0.4</v>
      </c>
      <c r="G8" s="31">
        <v>1</v>
      </c>
      <c r="H8" s="31">
        <v>0.3</v>
      </c>
      <c r="I8" s="31">
        <v>1</v>
      </c>
      <c r="J8" s="31">
        <v>0.1</v>
      </c>
      <c r="K8" s="31">
        <v>0.8</v>
      </c>
      <c r="L8" s="31">
        <v>0.08</v>
      </c>
      <c r="M8" s="31">
        <v>1</v>
      </c>
      <c r="N8" s="31">
        <v>0.1</v>
      </c>
      <c r="O8" s="31">
        <v>0.68</v>
      </c>
      <c r="P8" s="31">
        <v>0.68</v>
      </c>
      <c r="Q8" s="31">
        <v>1</v>
      </c>
      <c r="R8" s="31">
        <v>1</v>
      </c>
      <c r="S8" s="31">
        <v>0</v>
      </c>
      <c r="T8" s="31">
        <v>0</v>
      </c>
      <c r="U8" s="31">
        <v>1</v>
      </c>
      <c r="V8" s="34">
        <v>1</v>
      </c>
      <c r="W8" s="1"/>
      <c r="X8" s="1"/>
      <c r="Y8" s="1"/>
    </row>
    <row r="9" spans="1:25" ht="22.9" customHeight="1">
      <c r="A9" s="3"/>
      <c r="B9" s="25" t="s">
        <v>19</v>
      </c>
      <c r="C9" s="27">
        <v>733</v>
      </c>
      <c r="D9" s="31">
        <v>34.85</v>
      </c>
      <c r="E9" s="31">
        <v>1</v>
      </c>
      <c r="F9" s="31">
        <v>0.4</v>
      </c>
      <c r="G9" s="31">
        <v>1</v>
      </c>
      <c r="H9" s="31">
        <v>0.3</v>
      </c>
      <c r="I9" s="31">
        <v>1</v>
      </c>
      <c r="J9" s="31">
        <v>0.1</v>
      </c>
      <c r="K9" s="31">
        <v>0.5</v>
      </c>
      <c r="L9" s="31">
        <v>0.05</v>
      </c>
      <c r="M9" s="31">
        <v>1</v>
      </c>
      <c r="N9" s="31">
        <v>0.1</v>
      </c>
      <c r="O9" s="31">
        <v>0.65</v>
      </c>
      <c r="P9" s="31">
        <v>0.65</v>
      </c>
      <c r="Q9" s="31">
        <v>0.63</v>
      </c>
      <c r="R9" s="31">
        <v>0.63</v>
      </c>
      <c r="S9" s="31">
        <v>0</v>
      </c>
      <c r="T9" s="31">
        <v>0</v>
      </c>
      <c r="U9" s="31">
        <v>1</v>
      </c>
      <c r="V9" s="34">
        <v>1</v>
      </c>
      <c r="W9" s="1"/>
      <c r="X9" s="1"/>
      <c r="Y9" s="1"/>
    </row>
    <row r="10" spans="1:25" ht="22.9" customHeight="1">
      <c r="A10" s="3"/>
      <c r="B10" s="25" t="s">
        <v>20</v>
      </c>
      <c r="C10" s="27">
        <v>758</v>
      </c>
      <c r="D10" s="31" t="s">
        <v>47</v>
      </c>
      <c r="E10" s="31" t="s">
        <v>47</v>
      </c>
      <c r="F10" s="31" t="s">
        <v>47</v>
      </c>
      <c r="G10" s="31" t="s">
        <v>47</v>
      </c>
      <c r="H10" s="31" t="s">
        <v>47</v>
      </c>
      <c r="I10" s="31" t="s">
        <v>47</v>
      </c>
      <c r="J10" s="31" t="s">
        <v>47</v>
      </c>
      <c r="K10" s="31" t="s">
        <v>47</v>
      </c>
      <c r="L10" s="31" t="s">
        <v>47</v>
      </c>
      <c r="M10" s="31" t="s">
        <v>47</v>
      </c>
      <c r="N10" s="31" t="s">
        <v>47</v>
      </c>
      <c r="O10" s="31" t="s">
        <v>47</v>
      </c>
      <c r="P10" s="31" t="s">
        <v>47</v>
      </c>
      <c r="Q10" s="31" t="s">
        <v>47</v>
      </c>
      <c r="R10" s="31" t="s">
        <v>47</v>
      </c>
      <c r="S10" s="31" t="s">
        <v>47</v>
      </c>
      <c r="T10" s="31" t="s">
        <v>47</v>
      </c>
      <c r="U10" s="31" t="s">
        <v>47</v>
      </c>
      <c r="V10" s="34" t="s">
        <v>47</v>
      </c>
      <c r="W10" s="1"/>
      <c r="X10" s="1"/>
      <c r="Y10" s="1"/>
    </row>
    <row r="11" spans="1:25" ht="30" customHeight="1">
      <c r="A11" s="3"/>
      <c r="B11" s="25" t="s">
        <v>21</v>
      </c>
      <c r="C11" s="27">
        <v>766</v>
      </c>
      <c r="D11" s="31" t="s">
        <v>47</v>
      </c>
      <c r="E11" s="31" t="s">
        <v>47</v>
      </c>
      <c r="F11" s="31" t="s">
        <v>47</v>
      </c>
      <c r="G11" s="31" t="s">
        <v>47</v>
      </c>
      <c r="H11" s="31" t="s">
        <v>47</v>
      </c>
      <c r="I11" s="31" t="s">
        <v>47</v>
      </c>
      <c r="J11" s="31" t="s">
        <v>47</v>
      </c>
      <c r="K11" s="31" t="s">
        <v>47</v>
      </c>
      <c r="L11" s="31" t="s">
        <v>47</v>
      </c>
      <c r="M11" s="31" t="s">
        <v>47</v>
      </c>
      <c r="N11" s="31" t="s">
        <v>47</v>
      </c>
      <c r="O11" s="31" t="s">
        <v>47</v>
      </c>
      <c r="P11" s="31" t="s">
        <v>47</v>
      </c>
      <c r="Q11" s="31" t="s">
        <v>47</v>
      </c>
      <c r="R11" s="31" t="s">
        <v>47</v>
      </c>
      <c r="S11" s="31" t="s">
        <v>47</v>
      </c>
      <c r="T11" s="31" t="s">
        <v>47</v>
      </c>
      <c r="U11" s="31" t="s">
        <v>47</v>
      </c>
      <c r="V11" s="34" t="s">
        <v>47</v>
      </c>
      <c r="W11" s="1"/>
      <c r="X11" s="1"/>
      <c r="Y11" s="1"/>
    </row>
    <row r="12" spans="1:25" ht="22.9" customHeight="1">
      <c r="A12" s="3"/>
      <c r="B12" s="25" t="s">
        <v>22</v>
      </c>
      <c r="C12" s="27">
        <v>767</v>
      </c>
      <c r="D12" s="31">
        <v>0.42</v>
      </c>
      <c r="E12" s="31">
        <v>1</v>
      </c>
      <c r="F12" s="31">
        <v>0.4</v>
      </c>
      <c r="G12" s="31">
        <v>1</v>
      </c>
      <c r="H12" s="31">
        <v>0</v>
      </c>
      <c r="I12" s="31">
        <v>1</v>
      </c>
      <c r="J12" s="31">
        <v>0.1</v>
      </c>
      <c r="K12" s="31">
        <v>0</v>
      </c>
      <c r="L12" s="31">
        <v>0</v>
      </c>
      <c r="M12" s="31">
        <v>1</v>
      </c>
      <c r="N12" s="31">
        <v>0.1</v>
      </c>
      <c r="O12" s="31">
        <v>1</v>
      </c>
      <c r="P12" s="31">
        <v>1</v>
      </c>
      <c r="Q12" s="31">
        <v>0</v>
      </c>
      <c r="R12" s="31">
        <v>0</v>
      </c>
      <c r="S12" s="31">
        <v>1</v>
      </c>
      <c r="T12" s="31">
        <v>1</v>
      </c>
      <c r="U12" s="31">
        <v>1</v>
      </c>
      <c r="V12" s="34">
        <v>1</v>
      </c>
      <c r="W12" s="1"/>
      <c r="X12" s="1"/>
      <c r="Y12" s="1"/>
    </row>
    <row r="13" spans="1:25" ht="22.9" customHeight="1">
      <c r="A13" s="3"/>
      <c r="B13" s="25" t="s">
        <v>23</v>
      </c>
      <c r="C13" s="27">
        <v>773</v>
      </c>
      <c r="D13" s="31">
        <v>0.04</v>
      </c>
      <c r="E13" s="31">
        <v>1</v>
      </c>
      <c r="F13" s="31">
        <v>0.4</v>
      </c>
      <c r="G13" s="31">
        <v>1</v>
      </c>
      <c r="H13" s="31">
        <v>0.3</v>
      </c>
      <c r="I13" s="31">
        <v>1</v>
      </c>
      <c r="J13" s="31">
        <v>0.1</v>
      </c>
      <c r="K13" s="31">
        <v>1</v>
      </c>
      <c r="L13" s="31">
        <v>0.1</v>
      </c>
      <c r="M13" s="31">
        <v>1</v>
      </c>
      <c r="N13" s="31">
        <v>0.1</v>
      </c>
      <c r="O13" s="31">
        <v>0</v>
      </c>
      <c r="P13" s="31">
        <v>0</v>
      </c>
      <c r="Q13" s="31">
        <v>1</v>
      </c>
      <c r="R13" s="31">
        <v>1</v>
      </c>
      <c r="S13" s="31">
        <v>1</v>
      </c>
      <c r="T13" s="31">
        <v>1</v>
      </c>
      <c r="U13" s="31">
        <v>1</v>
      </c>
      <c r="V13" s="34">
        <v>1</v>
      </c>
      <c r="W13" s="1"/>
      <c r="X13" s="1"/>
      <c r="Y13" s="1"/>
    </row>
    <row r="14" spans="1:25" ht="22.9" customHeight="1">
      <c r="A14" s="3"/>
      <c r="B14" s="25" t="s">
        <v>24</v>
      </c>
      <c r="C14" s="27">
        <v>791</v>
      </c>
      <c r="D14" s="31" t="s">
        <v>47</v>
      </c>
      <c r="E14" s="31" t="s">
        <v>47</v>
      </c>
      <c r="F14" s="31" t="s">
        <v>47</v>
      </c>
      <c r="G14" s="31" t="s">
        <v>47</v>
      </c>
      <c r="H14" s="31" t="s">
        <v>47</v>
      </c>
      <c r="I14" s="31" t="s">
        <v>47</v>
      </c>
      <c r="J14" s="31" t="s">
        <v>47</v>
      </c>
      <c r="K14" s="31" t="s">
        <v>47</v>
      </c>
      <c r="L14" s="31" t="s">
        <v>47</v>
      </c>
      <c r="M14" s="31" t="s">
        <v>47</v>
      </c>
      <c r="N14" s="31" t="s">
        <v>47</v>
      </c>
      <c r="O14" s="31" t="s">
        <v>47</v>
      </c>
      <c r="P14" s="31" t="s">
        <v>47</v>
      </c>
      <c r="Q14" s="31" t="s">
        <v>47</v>
      </c>
      <c r="R14" s="31" t="s">
        <v>47</v>
      </c>
      <c r="S14" s="31" t="s">
        <v>47</v>
      </c>
      <c r="T14" s="31" t="s">
        <v>47</v>
      </c>
      <c r="U14" s="31" t="s">
        <v>47</v>
      </c>
      <c r="V14" s="34" t="s">
        <v>47</v>
      </c>
      <c r="W14" s="1"/>
      <c r="X14" s="1"/>
      <c r="Y14" s="1"/>
    </row>
    <row r="15" spans="1:25" ht="22.9" customHeight="1">
      <c r="A15" s="3"/>
      <c r="B15" s="25" t="s">
        <v>25</v>
      </c>
      <c r="C15" s="27">
        <v>792</v>
      </c>
      <c r="D15" s="31" t="s">
        <v>47</v>
      </c>
      <c r="E15" s="31" t="s">
        <v>47</v>
      </c>
      <c r="F15" s="31" t="s">
        <v>47</v>
      </c>
      <c r="G15" s="31" t="s">
        <v>47</v>
      </c>
      <c r="H15" s="31" t="s">
        <v>47</v>
      </c>
      <c r="I15" s="31" t="s">
        <v>47</v>
      </c>
      <c r="J15" s="31" t="s">
        <v>47</v>
      </c>
      <c r="K15" s="31" t="s">
        <v>47</v>
      </c>
      <c r="L15" s="31" t="s">
        <v>47</v>
      </c>
      <c r="M15" s="31" t="s">
        <v>47</v>
      </c>
      <c r="N15" s="31" t="s">
        <v>47</v>
      </c>
      <c r="O15" s="31" t="s">
        <v>47</v>
      </c>
      <c r="P15" s="31" t="s">
        <v>47</v>
      </c>
      <c r="Q15" s="31" t="s">
        <v>47</v>
      </c>
      <c r="R15" s="31" t="s">
        <v>47</v>
      </c>
      <c r="S15" s="31" t="s">
        <v>47</v>
      </c>
      <c r="T15" s="31" t="s">
        <v>47</v>
      </c>
      <c r="U15" s="31" t="s">
        <v>47</v>
      </c>
      <c r="V15" s="34" t="s">
        <v>47</v>
      </c>
      <c r="W15" s="1"/>
      <c r="X15" s="1"/>
      <c r="Y15" s="1"/>
    </row>
    <row r="16" spans="1:25" ht="22.9" customHeight="1" thickBot="1">
      <c r="A16" s="3"/>
      <c r="B16" s="29" t="s">
        <v>4</v>
      </c>
      <c r="C16" s="30" t="s">
        <v>5</v>
      </c>
      <c r="D16" s="35">
        <f>(D8+D9+D12+D13)/4</f>
        <v>11.275</v>
      </c>
      <c r="E16" s="35">
        <f t="shared" ref="E16:V16" si="0">(E8+E9+E12+E13)/4</f>
        <v>1</v>
      </c>
      <c r="F16" s="35">
        <f t="shared" si="0"/>
        <v>0.4</v>
      </c>
      <c r="G16" s="35">
        <f t="shared" si="0"/>
        <v>1</v>
      </c>
      <c r="H16" s="35">
        <f t="shared" si="0"/>
        <v>0.22499999999999998</v>
      </c>
      <c r="I16" s="35">
        <f t="shared" si="0"/>
        <v>1</v>
      </c>
      <c r="J16" s="35">
        <f t="shared" si="0"/>
        <v>0.1</v>
      </c>
      <c r="K16" s="35">
        <f t="shared" si="0"/>
        <v>0.57499999999999996</v>
      </c>
      <c r="L16" s="35">
        <f t="shared" si="0"/>
        <v>5.7500000000000002E-2</v>
      </c>
      <c r="M16" s="35">
        <f t="shared" si="0"/>
        <v>1</v>
      </c>
      <c r="N16" s="35">
        <f t="shared" si="0"/>
        <v>0.1</v>
      </c>
      <c r="O16" s="35">
        <f t="shared" si="0"/>
        <v>0.58250000000000002</v>
      </c>
      <c r="P16" s="35">
        <f t="shared" si="0"/>
        <v>0.58250000000000002</v>
      </c>
      <c r="Q16" s="35">
        <f t="shared" si="0"/>
        <v>0.65749999999999997</v>
      </c>
      <c r="R16" s="35">
        <f t="shared" si="0"/>
        <v>0.65749999999999997</v>
      </c>
      <c r="S16" s="35">
        <f t="shared" si="0"/>
        <v>0.5</v>
      </c>
      <c r="T16" s="35">
        <f t="shared" si="0"/>
        <v>0.5</v>
      </c>
      <c r="U16" s="35">
        <f t="shared" si="0"/>
        <v>1</v>
      </c>
      <c r="V16" s="35">
        <f t="shared" si="0"/>
        <v>1</v>
      </c>
      <c r="W16" s="1"/>
      <c r="X16" s="1"/>
      <c r="Y16" s="1"/>
    </row>
  </sheetData>
  <mergeCells count="12">
    <mergeCell ref="B1:R1"/>
    <mergeCell ref="B2:C2"/>
    <mergeCell ref="D2:D3"/>
    <mergeCell ref="U2:V2"/>
    <mergeCell ref="Q2:R2"/>
    <mergeCell ref="S2:T2"/>
    <mergeCell ref="E2:F2"/>
    <mergeCell ref="G2:H2"/>
    <mergeCell ref="I2:J2"/>
    <mergeCell ref="K2:L2"/>
    <mergeCell ref="M2:N2"/>
    <mergeCell ref="O2:P2"/>
  </mergeCells>
  <pageMargins left="0.19685039370078741" right="0.19685039370078741" top="0.39370078740157483" bottom="0.23622047244094491" header="0.31496062992125984" footer="0.11811023622047245"/>
  <pageSetup paperSize="9" scale="59" fitToHeight="0" orientation="landscape" r:id="rId1"/>
  <headerFooter alignWithMargins="0">
    <oddFooter>&amp;R&amp;"Tahoma"&amp;8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6"/>
  <sheetViews>
    <sheetView showGridLines="0" topLeftCell="B1" workbookViewId="0">
      <selection activeCell="M12" sqref="M12"/>
    </sheetView>
  </sheetViews>
  <sheetFormatPr defaultRowHeight="12.75"/>
  <cols>
    <col min="1" max="1" width="0" hidden="1" customWidth="1"/>
    <col min="2" max="2" width="50.28515625" customWidth="1"/>
    <col min="3" max="3" width="10.5703125" customWidth="1"/>
    <col min="4" max="4" width="8.85546875" customWidth="1"/>
    <col min="5" max="22" width="9.7109375" customWidth="1"/>
    <col min="27" max="28" width="10" customWidth="1"/>
  </cols>
  <sheetData>
    <row r="1" spans="1:34" ht="27.6" customHeight="1">
      <c r="A1" s="1"/>
      <c r="B1" s="80" t="s">
        <v>81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37"/>
      <c r="T1" s="37"/>
    </row>
    <row r="2" spans="1:34" ht="126" customHeight="1">
      <c r="B2" s="72" t="s">
        <v>14</v>
      </c>
      <c r="C2" s="72"/>
      <c r="D2" s="73" t="s">
        <v>26</v>
      </c>
      <c r="E2" s="72" t="s">
        <v>29</v>
      </c>
      <c r="F2" s="72"/>
      <c r="G2" s="72" t="s">
        <v>53</v>
      </c>
      <c r="H2" s="72"/>
      <c r="I2" s="72" t="s">
        <v>54</v>
      </c>
      <c r="J2" s="72"/>
      <c r="K2" s="66" t="s">
        <v>55</v>
      </c>
      <c r="L2" s="67"/>
      <c r="M2" s="69" t="s">
        <v>34</v>
      </c>
      <c r="N2" s="69"/>
      <c r="O2" s="69" t="s">
        <v>35</v>
      </c>
      <c r="P2" s="69"/>
      <c r="Q2" s="69" t="s">
        <v>36</v>
      </c>
      <c r="R2" s="69"/>
      <c r="S2" s="69" t="s">
        <v>56</v>
      </c>
      <c r="T2" s="69"/>
      <c r="U2" s="69" t="s">
        <v>38</v>
      </c>
      <c r="V2" s="69"/>
      <c r="W2" s="69" t="s">
        <v>57</v>
      </c>
      <c r="X2" s="69"/>
      <c r="Y2" s="81" t="s">
        <v>58</v>
      </c>
      <c r="Z2" s="82"/>
      <c r="AA2" s="68" t="s">
        <v>41</v>
      </c>
      <c r="AB2" s="67"/>
      <c r="AC2" s="69" t="s">
        <v>59</v>
      </c>
      <c r="AD2" s="69"/>
      <c r="AE2" s="69" t="s">
        <v>60</v>
      </c>
      <c r="AF2" s="69"/>
      <c r="AG2" s="69" t="s">
        <v>61</v>
      </c>
      <c r="AH2" s="69"/>
    </row>
    <row r="3" spans="1:34" ht="22.5">
      <c r="B3" s="11" t="s">
        <v>2</v>
      </c>
      <c r="C3" s="11" t="s">
        <v>3</v>
      </c>
      <c r="D3" s="74"/>
      <c r="E3" s="11" t="s">
        <v>27</v>
      </c>
      <c r="F3" s="11" t="s">
        <v>28</v>
      </c>
      <c r="G3" s="11" t="s">
        <v>27</v>
      </c>
      <c r="H3" s="11" t="s">
        <v>28</v>
      </c>
      <c r="I3" s="11" t="s">
        <v>27</v>
      </c>
      <c r="J3" s="11" t="s">
        <v>28</v>
      </c>
      <c r="K3" s="11" t="s">
        <v>27</v>
      </c>
      <c r="L3" s="11" t="s">
        <v>28</v>
      </c>
      <c r="M3" s="11" t="s">
        <v>27</v>
      </c>
      <c r="N3" s="11" t="s">
        <v>28</v>
      </c>
      <c r="O3" s="15" t="s">
        <v>27</v>
      </c>
      <c r="P3" s="15" t="s">
        <v>28</v>
      </c>
      <c r="Q3" s="15" t="s">
        <v>27</v>
      </c>
      <c r="R3" s="15" t="s">
        <v>28</v>
      </c>
      <c r="S3" s="15" t="s">
        <v>27</v>
      </c>
      <c r="T3" s="15" t="s">
        <v>28</v>
      </c>
      <c r="U3" s="15" t="s">
        <v>27</v>
      </c>
      <c r="V3" s="15" t="s">
        <v>28</v>
      </c>
      <c r="W3" s="15" t="s">
        <v>27</v>
      </c>
      <c r="X3" s="15" t="s">
        <v>28</v>
      </c>
      <c r="Y3" s="15" t="s">
        <v>27</v>
      </c>
      <c r="Z3" s="15" t="s">
        <v>28</v>
      </c>
      <c r="AA3" s="15" t="s">
        <v>27</v>
      </c>
      <c r="AB3" s="15" t="s">
        <v>28</v>
      </c>
      <c r="AC3" s="15" t="s">
        <v>27</v>
      </c>
      <c r="AD3" s="15" t="s">
        <v>28</v>
      </c>
      <c r="AE3" s="15" t="s">
        <v>27</v>
      </c>
      <c r="AF3" s="15" t="s">
        <v>28</v>
      </c>
      <c r="AG3" s="11" t="s">
        <v>27</v>
      </c>
      <c r="AH3" s="11" t="s">
        <v>28</v>
      </c>
    </row>
    <row r="4" spans="1:34" ht="13.5" thickBot="1">
      <c r="B4" s="11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1">
        <v>10</v>
      </c>
      <c r="L4" s="16">
        <v>11</v>
      </c>
      <c r="M4" s="16">
        <v>12</v>
      </c>
      <c r="N4" s="16">
        <v>13</v>
      </c>
      <c r="O4" s="16">
        <v>14</v>
      </c>
      <c r="P4" s="16">
        <v>15</v>
      </c>
      <c r="Q4" s="16">
        <v>16</v>
      </c>
      <c r="R4" s="16">
        <v>17</v>
      </c>
      <c r="S4" s="16">
        <v>18</v>
      </c>
      <c r="T4" s="11">
        <v>19</v>
      </c>
      <c r="U4" s="16">
        <v>20</v>
      </c>
      <c r="V4" s="16">
        <v>21</v>
      </c>
      <c r="W4" s="16">
        <v>22</v>
      </c>
      <c r="X4" s="16">
        <v>23</v>
      </c>
      <c r="Y4" s="16">
        <v>24</v>
      </c>
      <c r="Z4" s="16">
        <v>25</v>
      </c>
      <c r="AA4" s="16">
        <v>26</v>
      </c>
      <c r="AB4" s="16">
        <v>27</v>
      </c>
      <c r="AC4" s="11">
        <v>28</v>
      </c>
      <c r="AD4" s="16">
        <v>29</v>
      </c>
      <c r="AE4" s="16">
        <v>30</v>
      </c>
      <c r="AF4" s="16">
        <v>31</v>
      </c>
      <c r="AG4" s="16">
        <v>32</v>
      </c>
      <c r="AH4" s="16">
        <v>33</v>
      </c>
    </row>
    <row r="5" spans="1:34" ht="23.45" customHeight="1">
      <c r="B5" s="17" t="s">
        <v>15</v>
      </c>
      <c r="C5" s="18">
        <v>703</v>
      </c>
      <c r="D5" s="19">
        <v>4.82</v>
      </c>
      <c r="E5" s="19">
        <v>1</v>
      </c>
      <c r="F5" s="19">
        <v>0.4</v>
      </c>
      <c r="G5" s="19">
        <v>1</v>
      </c>
      <c r="H5" s="19">
        <v>0.3</v>
      </c>
      <c r="I5" s="19">
        <v>1</v>
      </c>
      <c r="J5" s="19">
        <v>0.2</v>
      </c>
      <c r="K5" s="19">
        <v>1</v>
      </c>
      <c r="L5" s="19">
        <v>0.1</v>
      </c>
      <c r="M5" s="19">
        <v>0.17</v>
      </c>
      <c r="N5" s="19">
        <v>0.17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1</v>
      </c>
      <c r="V5" s="19">
        <v>1</v>
      </c>
      <c r="W5" s="19"/>
      <c r="X5" s="19">
        <v>0</v>
      </c>
      <c r="Y5" s="19">
        <v>0.13</v>
      </c>
      <c r="Z5" s="19">
        <v>0.13</v>
      </c>
      <c r="AA5" s="19">
        <v>1</v>
      </c>
      <c r="AB5" s="19">
        <v>1</v>
      </c>
      <c r="AC5" s="19">
        <v>0</v>
      </c>
      <c r="AD5" s="19">
        <v>0</v>
      </c>
      <c r="AE5" s="19"/>
      <c r="AF5" s="19">
        <v>0</v>
      </c>
      <c r="AG5" s="19">
        <v>1</v>
      </c>
      <c r="AH5" s="19">
        <v>1</v>
      </c>
    </row>
    <row r="6" spans="1:34" ht="23.45" customHeight="1">
      <c r="B6" s="17" t="s">
        <v>16</v>
      </c>
      <c r="C6" s="20">
        <v>704</v>
      </c>
      <c r="D6" s="21" t="s">
        <v>47</v>
      </c>
      <c r="E6" s="21" t="s">
        <v>47</v>
      </c>
      <c r="F6" s="21" t="s">
        <v>47</v>
      </c>
      <c r="G6" s="21" t="s">
        <v>47</v>
      </c>
      <c r="H6" s="21" t="s">
        <v>47</v>
      </c>
      <c r="I6" s="21" t="s">
        <v>47</v>
      </c>
      <c r="J6" s="21" t="s">
        <v>47</v>
      </c>
      <c r="K6" s="21" t="s">
        <v>47</v>
      </c>
      <c r="L6" s="21" t="s">
        <v>47</v>
      </c>
      <c r="M6" s="21" t="s">
        <v>47</v>
      </c>
      <c r="N6" s="21" t="s">
        <v>47</v>
      </c>
      <c r="O6" s="21" t="s">
        <v>47</v>
      </c>
      <c r="P6" s="21" t="s">
        <v>47</v>
      </c>
      <c r="Q6" s="21" t="s">
        <v>47</v>
      </c>
      <c r="R6" s="21" t="s">
        <v>47</v>
      </c>
      <c r="S6" s="21" t="s">
        <v>47</v>
      </c>
      <c r="T6" s="21" t="s">
        <v>47</v>
      </c>
      <c r="U6" s="21" t="s">
        <v>47</v>
      </c>
      <c r="V6" s="21" t="s">
        <v>47</v>
      </c>
      <c r="W6" s="21" t="s">
        <v>47</v>
      </c>
      <c r="X6" s="21" t="s">
        <v>47</v>
      </c>
      <c r="Y6" s="21" t="s">
        <v>47</v>
      </c>
      <c r="Z6" s="21" t="s">
        <v>47</v>
      </c>
      <c r="AA6" s="21" t="s">
        <v>47</v>
      </c>
      <c r="AB6" s="21" t="s">
        <v>47</v>
      </c>
      <c r="AC6" s="21" t="s">
        <v>47</v>
      </c>
      <c r="AD6" s="21" t="s">
        <v>47</v>
      </c>
      <c r="AE6" s="21" t="s">
        <v>47</v>
      </c>
      <c r="AF6" s="21" t="s">
        <v>47</v>
      </c>
      <c r="AG6" s="21" t="s">
        <v>47</v>
      </c>
      <c r="AH6" s="21" t="s">
        <v>47</v>
      </c>
    </row>
    <row r="7" spans="1:34" ht="23.45" customHeight="1">
      <c r="B7" s="17" t="s">
        <v>17</v>
      </c>
      <c r="C7" s="20">
        <v>730</v>
      </c>
      <c r="D7" s="21" t="s">
        <v>47</v>
      </c>
      <c r="E7" s="21" t="s">
        <v>47</v>
      </c>
      <c r="F7" s="21" t="s">
        <v>47</v>
      </c>
      <c r="G7" s="21" t="s">
        <v>47</v>
      </c>
      <c r="H7" s="21" t="s">
        <v>47</v>
      </c>
      <c r="I7" s="21" t="s">
        <v>47</v>
      </c>
      <c r="J7" s="21" t="s">
        <v>47</v>
      </c>
      <c r="K7" s="21" t="s">
        <v>47</v>
      </c>
      <c r="L7" s="21" t="s">
        <v>47</v>
      </c>
      <c r="M7" s="21" t="s">
        <v>47</v>
      </c>
      <c r="N7" s="21" t="s">
        <v>47</v>
      </c>
      <c r="O7" s="21" t="s">
        <v>47</v>
      </c>
      <c r="P7" s="21" t="s">
        <v>47</v>
      </c>
      <c r="Q7" s="21" t="s">
        <v>47</v>
      </c>
      <c r="R7" s="21" t="s">
        <v>47</v>
      </c>
      <c r="S7" s="21" t="s">
        <v>47</v>
      </c>
      <c r="T7" s="21" t="s">
        <v>47</v>
      </c>
      <c r="U7" s="21" t="s">
        <v>47</v>
      </c>
      <c r="V7" s="21" t="s">
        <v>47</v>
      </c>
      <c r="W7" s="21" t="s">
        <v>47</v>
      </c>
      <c r="X7" s="21" t="s">
        <v>47</v>
      </c>
      <c r="Y7" s="21" t="s">
        <v>47</v>
      </c>
      <c r="Z7" s="21" t="s">
        <v>47</v>
      </c>
      <c r="AA7" s="21" t="s">
        <v>47</v>
      </c>
      <c r="AB7" s="21" t="s">
        <v>47</v>
      </c>
      <c r="AC7" s="21" t="s">
        <v>47</v>
      </c>
      <c r="AD7" s="21" t="s">
        <v>47</v>
      </c>
      <c r="AE7" s="21" t="s">
        <v>47</v>
      </c>
      <c r="AF7" s="21" t="s">
        <v>47</v>
      </c>
      <c r="AG7" s="21" t="s">
        <v>47</v>
      </c>
      <c r="AH7" s="21" t="s">
        <v>47</v>
      </c>
    </row>
    <row r="8" spans="1:34" ht="23.45" customHeight="1">
      <c r="B8" s="17" t="s">
        <v>18</v>
      </c>
      <c r="C8" s="20">
        <v>732</v>
      </c>
      <c r="D8" s="21">
        <v>43</v>
      </c>
      <c r="E8" s="21">
        <v>1</v>
      </c>
      <c r="F8" s="21">
        <v>0.4</v>
      </c>
      <c r="G8" s="21">
        <v>1</v>
      </c>
      <c r="H8" s="21">
        <v>0.3</v>
      </c>
      <c r="I8" s="21">
        <v>1</v>
      </c>
      <c r="J8" s="21">
        <v>0.2</v>
      </c>
      <c r="K8" s="21">
        <v>1</v>
      </c>
      <c r="L8" s="21">
        <v>0.1</v>
      </c>
      <c r="M8" s="21">
        <v>1</v>
      </c>
      <c r="N8" s="21">
        <v>1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1</v>
      </c>
      <c r="V8" s="21">
        <v>1</v>
      </c>
      <c r="W8" s="21">
        <v>1</v>
      </c>
      <c r="X8" s="21">
        <v>1</v>
      </c>
      <c r="Y8" s="21">
        <v>0</v>
      </c>
      <c r="Z8" s="21">
        <v>0</v>
      </c>
      <c r="AA8" s="21">
        <v>1</v>
      </c>
      <c r="AB8" s="21">
        <v>1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</row>
    <row r="9" spans="1:34" ht="23.45" customHeight="1">
      <c r="B9" s="17" t="s">
        <v>19</v>
      </c>
      <c r="C9" s="20">
        <v>733</v>
      </c>
      <c r="D9" s="21">
        <v>12.42</v>
      </c>
      <c r="E9" s="21">
        <v>1</v>
      </c>
      <c r="F9" s="21">
        <v>0.4</v>
      </c>
      <c r="G9" s="21">
        <v>1</v>
      </c>
      <c r="H9" s="21">
        <v>0.3</v>
      </c>
      <c r="I9" s="21">
        <v>1</v>
      </c>
      <c r="J9" s="21">
        <v>0.2</v>
      </c>
      <c r="K9" s="21">
        <v>1</v>
      </c>
      <c r="L9" s="21">
        <v>0.2</v>
      </c>
      <c r="M9" s="21">
        <v>1</v>
      </c>
      <c r="N9" s="21">
        <v>1</v>
      </c>
      <c r="O9" s="21">
        <v>0</v>
      </c>
      <c r="P9" s="21">
        <v>0</v>
      </c>
      <c r="Q9" s="21">
        <v>0</v>
      </c>
      <c r="R9" s="21">
        <v>0</v>
      </c>
      <c r="S9" s="21">
        <v>1</v>
      </c>
      <c r="T9" s="21">
        <v>1</v>
      </c>
      <c r="U9" s="21">
        <v>0</v>
      </c>
      <c r="V9" s="21">
        <v>0</v>
      </c>
      <c r="W9" s="21">
        <v>0</v>
      </c>
      <c r="X9" s="21">
        <v>0</v>
      </c>
      <c r="Y9" s="21"/>
      <c r="Z9" s="21">
        <v>0</v>
      </c>
      <c r="AA9" s="21">
        <v>1</v>
      </c>
      <c r="AB9" s="21">
        <v>1</v>
      </c>
      <c r="AC9" s="21"/>
      <c r="AD9" s="21">
        <v>0</v>
      </c>
      <c r="AE9" s="21"/>
      <c r="AF9" s="21">
        <v>0</v>
      </c>
      <c r="AG9" s="21"/>
      <c r="AH9" s="21">
        <v>0</v>
      </c>
    </row>
    <row r="10" spans="1:34" ht="23.45" customHeight="1">
      <c r="B10" s="17" t="s">
        <v>20</v>
      </c>
      <c r="C10" s="20">
        <v>758</v>
      </c>
      <c r="D10" s="21">
        <v>72.13</v>
      </c>
      <c r="E10" s="21">
        <v>1</v>
      </c>
      <c r="F10" s="21">
        <v>0.4</v>
      </c>
      <c r="G10" s="21">
        <v>1</v>
      </c>
      <c r="H10" s="21">
        <v>0.3</v>
      </c>
      <c r="I10" s="21">
        <v>1</v>
      </c>
      <c r="J10" s="21">
        <v>0.2</v>
      </c>
      <c r="K10" s="21">
        <v>1</v>
      </c>
      <c r="L10" s="21">
        <v>0.1</v>
      </c>
      <c r="M10" s="21">
        <v>0.73</v>
      </c>
      <c r="N10" s="21">
        <v>0.73</v>
      </c>
      <c r="O10" s="21">
        <v>0.49</v>
      </c>
      <c r="P10" s="21">
        <v>0.49</v>
      </c>
      <c r="Q10" s="21">
        <v>0</v>
      </c>
      <c r="R10" s="21">
        <v>0</v>
      </c>
      <c r="S10" s="21">
        <v>0</v>
      </c>
      <c r="T10" s="21">
        <v>0</v>
      </c>
      <c r="U10" s="21">
        <v>1</v>
      </c>
      <c r="V10" s="21">
        <v>1</v>
      </c>
      <c r="W10" s="21"/>
      <c r="X10" s="21">
        <v>0</v>
      </c>
      <c r="Y10" s="21">
        <v>0.63</v>
      </c>
      <c r="Z10" s="21">
        <v>0.63</v>
      </c>
      <c r="AA10" s="21">
        <v>1</v>
      </c>
      <c r="AB10" s="21">
        <v>1</v>
      </c>
      <c r="AC10" s="21">
        <v>1</v>
      </c>
      <c r="AD10" s="21">
        <v>1</v>
      </c>
      <c r="AE10" s="21">
        <v>0</v>
      </c>
      <c r="AF10" s="21">
        <v>0</v>
      </c>
      <c r="AG10" s="21">
        <v>1</v>
      </c>
      <c r="AH10" s="21">
        <v>1</v>
      </c>
    </row>
    <row r="11" spans="1:34" ht="32.450000000000003" customHeight="1">
      <c r="B11" s="17" t="s">
        <v>21</v>
      </c>
      <c r="C11" s="20">
        <v>766</v>
      </c>
      <c r="D11" s="21">
        <v>5.01</v>
      </c>
      <c r="E11" s="21">
        <v>1</v>
      </c>
      <c r="F11" s="21">
        <v>0.4</v>
      </c>
      <c r="G11" s="21">
        <v>1</v>
      </c>
      <c r="H11" s="21">
        <v>0.3</v>
      </c>
      <c r="I11" s="21">
        <v>1</v>
      </c>
      <c r="J11" s="21">
        <v>0.2</v>
      </c>
      <c r="K11" s="21">
        <v>1</v>
      </c>
      <c r="L11" s="21">
        <v>0.1</v>
      </c>
      <c r="M11" s="21">
        <v>0.03</v>
      </c>
      <c r="N11" s="21">
        <v>0.03</v>
      </c>
      <c r="O11" s="21">
        <v>1</v>
      </c>
      <c r="P11" s="21">
        <v>1</v>
      </c>
      <c r="Q11" s="21">
        <v>0</v>
      </c>
      <c r="R11" s="21">
        <v>0</v>
      </c>
      <c r="S11" s="21">
        <v>0</v>
      </c>
      <c r="T11" s="21">
        <v>0</v>
      </c>
      <c r="U11" s="21">
        <v>1</v>
      </c>
      <c r="V11" s="21">
        <v>1</v>
      </c>
      <c r="W11" s="21"/>
      <c r="X11" s="21">
        <v>0</v>
      </c>
      <c r="Y11" s="21">
        <v>0.25</v>
      </c>
      <c r="Z11" s="21">
        <v>0.25</v>
      </c>
      <c r="AA11" s="21">
        <v>1</v>
      </c>
      <c r="AB11" s="21">
        <v>1</v>
      </c>
      <c r="AC11" s="21">
        <v>1</v>
      </c>
      <c r="AD11" s="21">
        <v>1</v>
      </c>
      <c r="AE11" s="21"/>
      <c r="AF11" s="21">
        <v>0</v>
      </c>
      <c r="AG11" s="21">
        <v>1</v>
      </c>
      <c r="AH11" s="21">
        <v>1</v>
      </c>
    </row>
    <row r="12" spans="1:34" ht="23.45" customHeight="1">
      <c r="B12" s="17" t="s">
        <v>22</v>
      </c>
      <c r="C12" s="20">
        <v>767</v>
      </c>
      <c r="D12" s="21">
        <v>67.72</v>
      </c>
      <c r="E12" s="21">
        <v>1</v>
      </c>
      <c r="F12" s="21">
        <v>0.4</v>
      </c>
      <c r="G12" s="21">
        <v>1</v>
      </c>
      <c r="H12" s="21">
        <v>0.3</v>
      </c>
      <c r="I12" s="21">
        <v>1</v>
      </c>
      <c r="J12" s="21">
        <v>0.2</v>
      </c>
      <c r="K12" s="21">
        <v>0</v>
      </c>
      <c r="L12" s="21">
        <v>0</v>
      </c>
      <c r="M12" s="21">
        <v>0.66</v>
      </c>
      <c r="N12" s="21">
        <v>0.66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1</v>
      </c>
      <c r="V12" s="21">
        <v>1</v>
      </c>
      <c r="W12" s="21"/>
      <c r="X12" s="21">
        <v>0</v>
      </c>
      <c r="Y12" s="21">
        <v>0.5</v>
      </c>
      <c r="Z12" s="21">
        <v>0.5</v>
      </c>
      <c r="AA12" s="21">
        <v>1</v>
      </c>
      <c r="AB12" s="21">
        <v>1</v>
      </c>
      <c r="AC12" s="21">
        <v>1</v>
      </c>
      <c r="AD12" s="21">
        <v>1</v>
      </c>
      <c r="AE12" s="21">
        <v>0.42</v>
      </c>
      <c r="AF12" s="21">
        <v>0.42</v>
      </c>
      <c r="AG12" s="21">
        <v>1</v>
      </c>
      <c r="AH12" s="21">
        <v>1</v>
      </c>
    </row>
    <row r="13" spans="1:34" ht="23.45" customHeight="1">
      <c r="B13" s="17" t="s">
        <v>23</v>
      </c>
      <c r="C13" s="20">
        <v>773</v>
      </c>
      <c r="D13" s="21">
        <v>59.9</v>
      </c>
      <c r="E13" s="21">
        <v>1</v>
      </c>
      <c r="F13" s="21">
        <v>0.4</v>
      </c>
      <c r="G13" s="21">
        <v>1</v>
      </c>
      <c r="H13" s="21">
        <v>0.3</v>
      </c>
      <c r="I13" s="21">
        <v>1</v>
      </c>
      <c r="J13" s="21">
        <v>0.2</v>
      </c>
      <c r="K13" s="21">
        <v>0</v>
      </c>
      <c r="L13" s="21">
        <v>0</v>
      </c>
      <c r="M13" s="21">
        <v>0.63</v>
      </c>
      <c r="N13" s="21">
        <v>0.63</v>
      </c>
      <c r="O13" s="21">
        <v>0.64</v>
      </c>
      <c r="P13" s="21">
        <v>0.64</v>
      </c>
      <c r="Q13" s="21">
        <v>0.47</v>
      </c>
      <c r="R13" s="21">
        <v>0.47</v>
      </c>
      <c r="S13" s="21">
        <v>0</v>
      </c>
      <c r="T13" s="21">
        <v>0</v>
      </c>
      <c r="U13" s="21">
        <v>1</v>
      </c>
      <c r="V13" s="21">
        <v>1</v>
      </c>
      <c r="W13" s="21"/>
      <c r="X13" s="21">
        <v>0</v>
      </c>
      <c r="Y13" s="21">
        <v>0.25</v>
      </c>
      <c r="Z13" s="21">
        <v>0.25</v>
      </c>
      <c r="AA13" s="21">
        <v>0</v>
      </c>
      <c r="AB13" s="21">
        <v>0</v>
      </c>
      <c r="AC13" s="21">
        <v>1</v>
      </c>
      <c r="AD13" s="21">
        <v>1</v>
      </c>
      <c r="AE13" s="21">
        <v>0</v>
      </c>
      <c r="AF13" s="21">
        <v>0</v>
      </c>
      <c r="AG13" s="21">
        <v>1</v>
      </c>
      <c r="AH13" s="21">
        <v>1</v>
      </c>
    </row>
    <row r="14" spans="1:34" ht="23.45" customHeight="1">
      <c r="B14" s="17" t="s">
        <v>24</v>
      </c>
      <c r="C14" s="20">
        <v>791</v>
      </c>
      <c r="D14" s="21" t="s">
        <v>47</v>
      </c>
      <c r="E14" s="21" t="s">
        <v>47</v>
      </c>
      <c r="F14" s="21" t="s">
        <v>47</v>
      </c>
      <c r="G14" s="21" t="s">
        <v>47</v>
      </c>
      <c r="H14" s="21" t="s">
        <v>47</v>
      </c>
      <c r="I14" s="21" t="s">
        <v>47</v>
      </c>
      <c r="J14" s="21" t="s">
        <v>47</v>
      </c>
      <c r="K14" s="21" t="s">
        <v>47</v>
      </c>
      <c r="L14" s="21" t="s">
        <v>47</v>
      </c>
      <c r="M14" s="21" t="s">
        <v>47</v>
      </c>
      <c r="N14" s="21" t="s">
        <v>47</v>
      </c>
      <c r="O14" s="21" t="s">
        <v>47</v>
      </c>
      <c r="P14" s="21" t="s">
        <v>47</v>
      </c>
      <c r="Q14" s="21" t="s">
        <v>47</v>
      </c>
      <c r="R14" s="21" t="s">
        <v>47</v>
      </c>
      <c r="S14" s="21" t="s">
        <v>47</v>
      </c>
      <c r="T14" s="21" t="s">
        <v>47</v>
      </c>
      <c r="U14" s="21" t="s">
        <v>47</v>
      </c>
      <c r="V14" s="21" t="s">
        <v>47</v>
      </c>
      <c r="W14" s="21" t="s">
        <v>47</v>
      </c>
      <c r="X14" s="21" t="s">
        <v>47</v>
      </c>
      <c r="Y14" s="21" t="s">
        <v>47</v>
      </c>
      <c r="Z14" s="21" t="s">
        <v>47</v>
      </c>
      <c r="AA14" s="21" t="s">
        <v>47</v>
      </c>
      <c r="AB14" s="21" t="s">
        <v>47</v>
      </c>
      <c r="AC14" s="21" t="s">
        <v>47</v>
      </c>
      <c r="AD14" s="21" t="s">
        <v>47</v>
      </c>
      <c r="AE14" s="21" t="s">
        <v>47</v>
      </c>
      <c r="AF14" s="21" t="s">
        <v>47</v>
      </c>
      <c r="AG14" s="21" t="s">
        <v>47</v>
      </c>
      <c r="AH14" s="21" t="s">
        <v>47</v>
      </c>
    </row>
    <row r="15" spans="1:34" ht="23.45" customHeight="1">
      <c r="B15" s="17" t="s">
        <v>25</v>
      </c>
      <c r="C15" s="20">
        <v>792</v>
      </c>
      <c r="D15" s="21" t="s">
        <v>47</v>
      </c>
      <c r="E15" s="21" t="s">
        <v>47</v>
      </c>
      <c r="F15" s="21" t="s">
        <v>47</v>
      </c>
      <c r="G15" s="21" t="s">
        <v>47</v>
      </c>
      <c r="H15" s="21" t="s">
        <v>47</v>
      </c>
      <c r="I15" s="21" t="s">
        <v>47</v>
      </c>
      <c r="J15" s="21" t="s">
        <v>47</v>
      </c>
      <c r="K15" s="21" t="s">
        <v>47</v>
      </c>
      <c r="L15" s="21" t="s">
        <v>47</v>
      </c>
      <c r="M15" s="21" t="s">
        <v>47</v>
      </c>
      <c r="N15" s="21" t="s">
        <v>47</v>
      </c>
      <c r="O15" s="21" t="s">
        <v>47</v>
      </c>
      <c r="P15" s="21" t="s">
        <v>47</v>
      </c>
      <c r="Q15" s="21" t="s">
        <v>47</v>
      </c>
      <c r="R15" s="21" t="s">
        <v>47</v>
      </c>
      <c r="S15" s="21" t="s">
        <v>47</v>
      </c>
      <c r="T15" s="21" t="s">
        <v>47</v>
      </c>
      <c r="U15" s="21" t="s">
        <v>47</v>
      </c>
      <c r="V15" s="21" t="s">
        <v>47</v>
      </c>
      <c r="W15" s="21" t="s">
        <v>47</v>
      </c>
      <c r="X15" s="21" t="s">
        <v>47</v>
      </c>
      <c r="Y15" s="21" t="s">
        <v>47</v>
      </c>
      <c r="Z15" s="21" t="s">
        <v>47</v>
      </c>
      <c r="AA15" s="21" t="s">
        <v>47</v>
      </c>
      <c r="AB15" s="21" t="s">
        <v>47</v>
      </c>
      <c r="AC15" s="21" t="s">
        <v>47</v>
      </c>
      <c r="AD15" s="21" t="s">
        <v>47</v>
      </c>
      <c r="AE15" s="21" t="s">
        <v>47</v>
      </c>
      <c r="AF15" s="21" t="s">
        <v>47</v>
      </c>
      <c r="AG15" s="21" t="s">
        <v>47</v>
      </c>
      <c r="AH15" s="21" t="s">
        <v>47</v>
      </c>
    </row>
    <row r="16" spans="1:34" ht="23.45" customHeight="1" thickBot="1">
      <c r="B16" s="22" t="s">
        <v>4</v>
      </c>
      <c r="C16" s="23" t="s">
        <v>5</v>
      </c>
      <c r="D16" s="24">
        <f>(D5+D8+D9+D10+D11+D12)/6</f>
        <v>34.18333333333333</v>
      </c>
      <c r="E16" s="24">
        <f t="shared" ref="E16:AH16" si="0">(E5+E8+E9+E10+E11+E12)/6</f>
        <v>1</v>
      </c>
      <c r="F16" s="24">
        <f t="shared" si="0"/>
        <v>0.39999999999999997</v>
      </c>
      <c r="G16" s="24">
        <f t="shared" si="0"/>
        <v>1</v>
      </c>
      <c r="H16" s="24">
        <f t="shared" si="0"/>
        <v>0.3</v>
      </c>
      <c r="I16" s="24">
        <f t="shared" si="0"/>
        <v>1</v>
      </c>
      <c r="J16" s="24">
        <f t="shared" si="0"/>
        <v>0.19999999999999998</v>
      </c>
      <c r="K16" s="24">
        <f t="shared" si="0"/>
        <v>0.83333333333333337</v>
      </c>
      <c r="L16" s="24">
        <f t="shared" si="0"/>
        <v>9.9999999999999992E-2</v>
      </c>
      <c r="M16" s="24">
        <f t="shared" si="0"/>
        <v>0.59833333333333327</v>
      </c>
      <c r="N16" s="24">
        <f t="shared" si="0"/>
        <v>0.59833333333333327</v>
      </c>
      <c r="O16" s="24">
        <f t="shared" si="0"/>
        <v>0.24833333333333332</v>
      </c>
      <c r="P16" s="24">
        <f t="shared" si="0"/>
        <v>0.24833333333333332</v>
      </c>
      <c r="Q16" s="24">
        <f t="shared" si="0"/>
        <v>0</v>
      </c>
      <c r="R16" s="24">
        <f t="shared" si="0"/>
        <v>0</v>
      </c>
      <c r="S16" s="24">
        <f t="shared" si="0"/>
        <v>0.16666666666666666</v>
      </c>
      <c r="T16" s="24">
        <f t="shared" si="0"/>
        <v>0.16666666666666666</v>
      </c>
      <c r="U16" s="24">
        <f t="shared" si="0"/>
        <v>0.83333333333333337</v>
      </c>
      <c r="V16" s="24">
        <f t="shared" si="0"/>
        <v>0.83333333333333337</v>
      </c>
      <c r="W16" s="24">
        <f t="shared" si="0"/>
        <v>0.16666666666666666</v>
      </c>
      <c r="X16" s="24">
        <f t="shared" si="0"/>
        <v>0.16666666666666666</v>
      </c>
      <c r="Y16" s="24">
        <f t="shared" si="0"/>
        <v>0.25166666666666665</v>
      </c>
      <c r="Z16" s="24">
        <f t="shared" si="0"/>
        <v>0.25166666666666665</v>
      </c>
      <c r="AA16" s="24">
        <f t="shared" si="0"/>
        <v>1</v>
      </c>
      <c r="AB16" s="24">
        <f t="shared" si="0"/>
        <v>1</v>
      </c>
      <c r="AC16" s="24">
        <f t="shared" si="0"/>
        <v>0.5</v>
      </c>
      <c r="AD16" s="24">
        <f t="shared" si="0"/>
        <v>0.5</v>
      </c>
      <c r="AE16" s="24">
        <f t="shared" si="0"/>
        <v>6.9999999999999993E-2</v>
      </c>
      <c r="AF16" s="24">
        <f t="shared" si="0"/>
        <v>6.9999999999999993E-2</v>
      </c>
      <c r="AG16" s="24">
        <f t="shared" si="0"/>
        <v>0.66666666666666663</v>
      </c>
      <c r="AH16" s="24">
        <f t="shared" si="0"/>
        <v>0.66666666666666663</v>
      </c>
    </row>
  </sheetData>
  <mergeCells count="18">
    <mergeCell ref="W2:X2"/>
    <mergeCell ref="Y2:Z2"/>
    <mergeCell ref="I2:J2"/>
    <mergeCell ref="K2:L2"/>
    <mergeCell ref="M2:N2"/>
    <mergeCell ref="O2:P2"/>
    <mergeCell ref="Q2:R2"/>
    <mergeCell ref="U2:V2"/>
    <mergeCell ref="AG2:AH2"/>
    <mergeCell ref="B1:R1"/>
    <mergeCell ref="B2:C2"/>
    <mergeCell ref="D2:D3"/>
    <mergeCell ref="E2:F2"/>
    <mergeCell ref="G2:H2"/>
    <mergeCell ref="AC2:AD2"/>
    <mergeCell ref="AE2:AF2"/>
    <mergeCell ref="AA2:AB2"/>
    <mergeCell ref="S2:T2"/>
  </mergeCells>
  <pageMargins left="0.19685039370078741" right="0.19685039370078741" top="0.39370078740157483" bottom="0.39370078740157483" header="0.39370078740157483" footer="0.19685039370078741"/>
  <pageSetup paperSize="9" scale="70" fitToHeight="0" orientation="landscape" r:id="rId1"/>
  <headerFooter alignWithMargins="0">
    <oddFooter>&amp;R&amp;"Tahoma"&amp;8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topLeftCell="B7" workbookViewId="0">
      <selection activeCell="B2" sqref="B2:C2"/>
    </sheetView>
  </sheetViews>
  <sheetFormatPr defaultRowHeight="12.75"/>
  <cols>
    <col min="1" max="1" width="0.7109375" customWidth="1"/>
    <col min="2" max="2" width="45.85546875" customWidth="1"/>
    <col min="3" max="3" width="6" customWidth="1"/>
    <col min="4" max="18" width="10.42578125" customWidth="1"/>
    <col min="19" max="20" width="12.85546875" customWidth="1"/>
  </cols>
  <sheetData>
    <row r="1" spans="1:20" ht="18" customHeight="1">
      <c r="A1" s="1"/>
      <c r="B1" s="83" t="s">
        <v>82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0" ht="102" customHeight="1">
      <c r="B2" s="72" t="s">
        <v>14</v>
      </c>
      <c r="C2" s="72"/>
      <c r="D2" s="73" t="s">
        <v>26</v>
      </c>
      <c r="E2" s="72" t="s">
        <v>62</v>
      </c>
      <c r="F2" s="72"/>
      <c r="G2" s="72" t="s">
        <v>63</v>
      </c>
      <c r="H2" s="72"/>
      <c r="I2" s="66" t="s">
        <v>64</v>
      </c>
      <c r="J2" s="67"/>
      <c r="K2" s="66" t="s">
        <v>65</v>
      </c>
      <c r="L2" s="78"/>
      <c r="M2" s="69" t="s">
        <v>66</v>
      </c>
      <c r="N2" s="69"/>
      <c r="O2" s="69" t="s">
        <v>67</v>
      </c>
      <c r="P2" s="69"/>
      <c r="Q2" s="69" t="s">
        <v>68</v>
      </c>
      <c r="R2" s="69"/>
      <c r="S2" s="69" t="s">
        <v>69</v>
      </c>
      <c r="T2" s="69"/>
    </row>
    <row r="3" spans="1:20" ht="28.15" customHeight="1">
      <c r="B3" s="11" t="s">
        <v>2</v>
      </c>
      <c r="C3" s="11" t="s">
        <v>3</v>
      </c>
      <c r="D3" s="74"/>
      <c r="E3" s="11" t="s">
        <v>27</v>
      </c>
      <c r="F3" s="11" t="s">
        <v>28</v>
      </c>
      <c r="G3" s="11" t="s">
        <v>27</v>
      </c>
      <c r="H3" s="11" t="s">
        <v>28</v>
      </c>
      <c r="I3" s="11" t="s">
        <v>27</v>
      </c>
      <c r="J3" s="11" t="s">
        <v>28</v>
      </c>
      <c r="K3" s="11" t="s">
        <v>27</v>
      </c>
      <c r="L3" s="11" t="s">
        <v>28</v>
      </c>
      <c r="M3" s="15" t="s">
        <v>27</v>
      </c>
      <c r="N3" s="15" t="s">
        <v>28</v>
      </c>
      <c r="O3" s="15" t="s">
        <v>27</v>
      </c>
      <c r="P3" s="15" t="s">
        <v>28</v>
      </c>
      <c r="Q3" s="15" t="s">
        <v>27</v>
      </c>
      <c r="R3" s="15" t="s">
        <v>28</v>
      </c>
      <c r="S3" s="15" t="s">
        <v>27</v>
      </c>
      <c r="T3" s="15" t="s">
        <v>28</v>
      </c>
    </row>
    <row r="4" spans="1:20" ht="13.5" thickBot="1">
      <c r="B4" s="11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1">
        <v>8</v>
      </c>
      <c r="J4" s="12">
        <v>9</v>
      </c>
      <c r="K4" s="12">
        <v>10</v>
      </c>
      <c r="L4" s="12">
        <v>11</v>
      </c>
      <c r="M4" s="12">
        <v>12</v>
      </c>
      <c r="N4" s="12">
        <v>13</v>
      </c>
      <c r="O4" s="12">
        <v>14</v>
      </c>
      <c r="P4" s="11">
        <v>15</v>
      </c>
      <c r="Q4" s="12">
        <v>16</v>
      </c>
      <c r="R4" s="12">
        <v>17</v>
      </c>
      <c r="S4" s="12">
        <v>18</v>
      </c>
      <c r="T4" s="12">
        <v>19</v>
      </c>
    </row>
    <row r="5" spans="1:20" ht="24.6" customHeight="1">
      <c r="B5" s="25" t="s">
        <v>15</v>
      </c>
      <c r="C5" s="26">
        <v>703</v>
      </c>
      <c r="D5" s="19">
        <v>0.09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1</v>
      </c>
      <c r="L5" s="19">
        <v>1</v>
      </c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</row>
    <row r="6" spans="1:20" ht="24.6" customHeight="1">
      <c r="B6" s="25" t="s">
        <v>16</v>
      </c>
      <c r="C6" s="27">
        <v>704</v>
      </c>
      <c r="D6" s="21" t="s">
        <v>47</v>
      </c>
      <c r="E6" s="21" t="s">
        <v>47</v>
      </c>
      <c r="F6" s="21" t="s">
        <v>47</v>
      </c>
      <c r="G6" s="21" t="s">
        <v>47</v>
      </c>
      <c r="H6" s="21" t="s">
        <v>47</v>
      </c>
      <c r="I6" s="21" t="s">
        <v>47</v>
      </c>
      <c r="J6" s="21" t="s">
        <v>47</v>
      </c>
      <c r="K6" s="21" t="s">
        <v>47</v>
      </c>
      <c r="L6" s="21" t="s">
        <v>47</v>
      </c>
      <c r="M6" s="21" t="s">
        <v>47</v>
      </c>
      <c r="N6" s="21" t="s">
        <v>47</v>
      </c>
      <c r="O6" s="21" t="s">
        <v>47</v>
      </c>
      <c r="P6" s="21" t="s">
        <v>47</v>
      </c>
      <c r="Q6" s="21" t="s">
        <v>47</v>
      </c>
      <c r="R6" s="21" t="s">
        <v>47</v>
      </c>
      <c r="S6" s="21" t="s">
        <v>47</v>
      </c>
      <c r="T6" s="21" t="s">
        <v>47</v>
      </c>
    </row>
    <row r="7" spans="1:20" ht="24.6" customHeight="1">
      <c r="B7" s="25" t="s">
        <v>17</v>
      </c>
      <c r="C7" s="27">
        <v>730</v>
      </c>
      <c r="D7" s="21" t="s">
        <v>47</v>
      </c>
      <c r="E7" s="21" t="s">
        <v>47</v>
      </c>
      <c r="F7" s="21" t="s">
        <v>47</v>
      </c>
      <c r="G7" s="21" t="s">
        <v>47</v>
      </c>
      <c r="H7" s="21" t="s">
        <v>47</v>
      </c>
      <c r="I7" s="21" t="s">
        <v>47</v>
      </c>
      <c r="J7" s="21" t="s">
        <v>47</v>
      </c>
      <c r="K7" s="21" t="s">
        <v>47</v>
      </c>
      <c r="L7" s="21" t="s">
        <v>47</v>
      </c>
      <c r="M7" s="21" t="s">
        <v>47</v>
      </c>
      <c r="N7" s="21" t="s">
        <v>47</v>
      </c>
      <c r="O7" s="21" t="s">
        <v>47</v>
      </c>
      <c r="P7" s="21" t="s">
        <v>47</v>
      </c>
      <c r="Q7" s="21" t="s">
        <v>47</v>
      </c>
      <c r="R7" s="21" t="s">
        <v>47</v>
      </c>
      <c r="S7" s="21" t="s">
        <v>47</v>
      </c>
      <c r="T7" s="21" t="s">
        <v>47</v>
      </c>
    </row>
    <row r="8" spans="1:20" ht="24.6" customHeight="1">
      <c r="B8" s="25" t="s">
        <v>18</v>
      </c>
      <c r="C8" s="27">
        <v>732</v>
      </c>
      <c r="D8" s="21" t="s">
        <v>47</v>
      </c>
      <c r="E8" s="21" t="s">
        <v>47</v>
      </c>
      <c r="F8" s="21" t="s">
        <v>47</v>
      </c>
      <c r="G8" s="21" t="s">
        <v>47</v>
      </c>
      <c r="H8" s="21" t="s">
        <v>47</v>
      </c>
      <c r="I8" s="21" t="s">
        <v>47</v>
      </c>
      <c r="J8" s="21" t="s">
        <v>47</v>
      </c>
      <c r="K8" s="21" t="s">
        <v>47</v>
      </c>
      <c r="L8" s="21" t="s">
        <v>47</v>
      </c>
      <c r="M8" s="21" t="s">
        <v>47</v>
      </c>
      <c r="N8" s="21" t="s">
        <v>47</v>
      </c>
      <c r="O8" s="21" t="s">
        <v>47</v>
      </c>
      <c r="P8" s="21" t="s">
        <v>47</v>
      </c>
      <c r="Q8" s="21" t="s">
        <v>47</v>
      </c>
      <c r="R8" s="21" t="s">
        <v>47</v>
      </c>
      <c r="S8" s="21" t="s">
        <v>47</v>
      </c>
      <c r="T8" s="21" t="s">
        <v>47</v>
      </c>
    </row>
    <row r="9" spans="1:20" ht="24.6" customHeight="1">
      <c r="B9" s="25" t="s">
        <v>19</v>
      </c>
      <c r="C9" s="27">
        <v>733</v>
      </c>
      <c r="D9" s="21" t="s">
        <v>47</v>
      </c>
      <c r="E9" s="21" t="s">
        <v>47</v>
      </c>
      <c r="F9" s="21" t="s">
        <v>47</v>
      </c>
      <c r="G9" s="21" t="s">
        <v>47</v>
      </c>
      <c r="H9" s="21" t="s">
        <v>47</v>
      </c>
      <c r="I9" s="21" t="s">
        <v>47</v>
      </c>
      <c r="J9" s="21" t="s">
        <v>47</v>
      </c>
      <c r="K9" s="21" t="s">
        <v>47</v>
      </c>
      <c r="L9" s="21" t="s">
        <v>47</v>
      </c>
      <c r="M9" s="21" t="s">
        <v>47</v>
      </c>
      <c r="N9" s="21" t="s">
        <v>47</v>
      </c>
      <c r="O9" s="21" t="s">
        <v>47</v>
      </c>
      <c r="P9" s="21" t="s">
        <v>47</v>
      </c>
      <c r="Q9" s="21" t="s">
        <v>47</v>
      </c>
      <c r="R9" s="21" t="s">
        <v>47</v>
      </c>
      <c r="S9" s="21" t="s">
        <v>47</v>
      </c>
      <c r="T9" s="21" t="s">
        <v>47</v>
      </c>
    </row>
    <row r="10" spans="1:20" ht="24.6" customHeight="1">
      <c r="B10" s="25" t="s">
        <v>20</v>
      </c>
      <c r="C10" s="27">
        <v>758</v>
      </c>
      <c r="D10" s="21" t="s">
        <v>47</v>
      </c>
      <c r="E10" s="21" t="s">
        <v>47</v>
      </c>
      <c r="F10" s="21" t="s">
        <v>47</v>
      </c>
      <c r="G10" s="21" t="s">
        <v>47</v>
      </c>
      <c r="H10" s="21" t="s">
        <v>47</v>
      </c>
      <c r="I10" s="21" t="s">
        <v>47</v>
      </c>
      <c r="J10" s="21" t="s">
        <v>47</v>
      </c>
      <c r="K10" s="21" t="s">
        <v>47</v>
      </c>
      <c r="L10" s="21" t="s">
        <v>47</v>
      </c>
      <c r="M10" s="21" t="s">
        <v>47</v>
      </c>
      <c r="N10" s="21" t="s">
        <v>47</v>
      </c>
      <c r="O10" s="21" t="s">
        <v>47</v>
      </c>
      <c r="P10" s="21" t="s">
        <v>47</v>
      </c>
      <c r="Q10" s="21" t="s">
        <v>47</v>
      </c>
      <c r="R10" s="21" t="s">
        <v>47</v>
      </c>
      <c r="S10" s="21" t="s">
        <v>47</v>
      </c>
      <c r="T10" s="21" t="s">
        <v>47</v>
      </c>
    </row>
    <row r="11" spans="1:20" ht="31.15" customHeight="1">
      <c r="B11" s="25" t="s">
        <v>21</v>
      </c>
      <c r="C11" s="27">
        <v>766</v>
      </c>
      <c r="D11" s="21">
        <v>1.77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1</v>
      </c>
      <c r="L11" s="21">
        <v>1</v>
      </c>
      <c r="M11" s="21">
        <v>1</v>
      </c>
      <c r="N11" s="21">
        <v>1</v>
      </c>
      <c r="O11" s="21">
        <v>1</v>
      </c>
      <c r="P11" s="21">
        <v>1</v>
      </c>
      <c r="Q11" s="21">
        <v>1</v>
      </c>
      <c r="R11" s="21">
        <v>1</v>
      </c>
      <c r="S11" s="21">
        <v>1</v>
      </c>
      <c r="T11" s="21">
        <v>1</v>
      </c>
    </row>
    <row r="12" spans="1:20" ht="24.6" customHeight="1">
      <c r="B12" s="25" t="s">
        <v>22</v>
      </c>
      <c r="C12" s="27">
        <v>767</v>
      </c>
      <c r="D12" s="21">
        <v>0.04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1</v>
      </c>
      <c r="L12" s="21">
        <v>1</v>
      </c>
      <c r="M12" s="21">
        <v>1</v>
      </c>
      <c r="N12" s="21">
        <v>1</v>
      </c>
      <c r="O12" s="21">
        <v>1</v>
      </c>
      <c r="P12" s="21">
        <v>1</v>
      </c>
      <c r="Q12" s="21">
        <v>1</v>
      </c>
      <c r="R12" s="21">
        <v>1</v>
      </c>
      <c r="S12" s="21">
        <v>1</v>
      </c>
      <c r="T12" s="21">
        <v>1</v>
      </c>
    </row>
    <row r="13" spans="1:20" ht="24.6" customHeight="1">
      <c r="B13" s="25" t="s">
        <v>23</v>
      </c>
      <c r="C13" s="27">
        <v>773</v>
      </c>
      <c r="D13" s="21">
        <v>0.01</v>
      </c>
      <c r="E13" s="21">
        <v>0</v>
      </c>
      <c r="F13" s="21">
        <v>0</v>
      </c>
      <c r="G13" s="21">
        <v>0.98</v>
      </c>
      <c r="H13" s="21">
        <v>0.98</v>
      </c>
      <c r="I13" s="21">
        <v>0</v>
      </c>
      <c r="J13" s="21">
        <v>0</v>
      </c>
      <c r="K13" s="21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>
        <v>1</v>
      </c>
      <c r="T13" s="21">
        <v>1</v>
      </c>
    </row>
    <row r="14" spans="1:20" ht="24.6" customHeight="1">
      <c r="B14" s="25" t="s">
        <v>24</v>
      </c>
      <c r="C14" s="27">
        <v>791</v>
      </c>
      <c r="D14" s="21" t="s">
        <v>47</v>
      </c>
      <c r="E14" s="21" t="s">
        <v>47</v>
      </c>
      <c r="F14" s="21" t="s">
        <v>47</v>
      </c>
      <c r="G14" s="21" t="s">
        <v>47</v>
      </c>
      <c r="H14" s="21" t="s">
        <v>47</v>
      </c>
      <c r="I14" s="21" t="s">
        <v>47</v>
      </c>
      <c r="J14" s="21" t="s">
        <v>47</v>
      </c>
      <c r="K14" s="21" t="s">
        <v>47</v>
      </c>
      <c r="L14" s="21" t="s">
        <v>47</v>
      </c>
      <c r="M14" s="21" t="s">
        <v>47</v>
      </c>
      <c r="N14" s="21" t="s">
        <v>47</v>
      </c>
      <c r="O14" s="21" t="s">
        <v>47</v>
      </c>
      <c r="P14" s="21" t="s">
        <v>47</v>
      </c>
      <c r="Q14" s="21" t="s">
        <v>47</v>
      </c>
      <c r="R14" s="21" t="s">
        <v>47</v>
      </c>
      <c r="S14" s="21" t="s">
        <v>47</v>
      </c>
      <c r="T14" s="21" t="s">
        <v>47</v>
      </c>
    </row>
    <row r="15" spans="1:20" ht="24.6" customHeight="1">
      <c r="B15" s="25" t="s">
        <v>25</v>
      </c>
      <c r="C15" s="27">
        <v>792</v>
      </c>
      <c r="D15" s="21" t="s">
        <v>47</v>
      </c>
      <c r="E15" s="21" t="s">
        <v>47</v>
      </c>
      <c r="F15" s="21" t="s">
        <v>47</v>
      </c>
      <c r="G15" s="21" t="s">
        <v>47</v>
      </c>
      <c r="H15" s="21" t="s">
        <v>47</v>
      </c>
      <c r="I15" s="21" t="s">
        <v>47</v>
      </c>
      <c r="J15" s="21" t="s">
        <v>47</v>
      </c>
      <c r="K15" s="21" t="s">
        <v>47</v>
      </c>
      <c r="L15" s="21" t="s">
        <v>47</v>
      </c>
      <c r="M15" s="21" t="s">
        <v>47</v>
      </c>
      <c r="N15" s="21" t="s">
        <v>47</v>
      </c>
      <c r="O15" s="21" t="s">
        <v>47</v>
      </c>
      <c r="P15" s="21" t="s">
        <v>47</v>
      </c>
      <c r="Q15" s="21" t="s">
        <v>47</v>
      </c>
      <c r="R15" s="21" t="s">
        <v>47</v>
      </c>
      <c r="S15" s="21" t="s">
        <v>47</v>
      </c>
      <c r="T15" s="21" t="s">
        <v>47</v>
      </c>
    </row>
    <row r="16" spans="1:20" ht="24.6" customHeight="1" thickBot="1">
      <c r="B16" s="29" t="s">
        <v>4</v>
      </c>
      <c r="C16" s="30" t="s">
        <v>5</v>
      </c>
      <c r="D16" s="24">
        <f>(D5+D11+D12+D13)/4</f>
        <v>0.47750000000000004</v>
      </c>
      <c r="E16" s="24">
        <f t="shared" ref="E16:T16" si="0">(E5+E11+E12+E13)/4</f>
        <v>0</v>
      </c>
      <c r="F16" s="24">
        <f t="shared" si="0"/>
        <v>0</v>
      </c>
      <c r="G16" s="24">
        <f t="shared" si="0"/>
        <v>0.245</v>
      </c>
      <c r="H16" s="24">
        <f t="shared" si="0"/>
        <v>0.245</v>
      </c>
      <c r="I16" s="24">
        <f t="shared" si="0"/>
        <v>0</v>
      </c>
      <c r="J16" s="24">
        <f t="shared" si="0"/>
        <v>0</v>
      </c>
      <c r="K16" s="24">
        <f t="shared" si="0"/>
        <v>1</v>
      </c>
      <c r="L16" s="24">
        <f t="shared" si="0"/>
        <v>1</v>
      </c>
      <c r="M16" s="24">
        <f t="shared" si="0"/>
        <v>1</v>
      </c>
      <c r="N16" s="24">
        <f t="shared" si="0"/>
        <v>1</v>
      </c>
      <c r="O16" s="24">
        <f t="shared" si="0"/>
        <v>1</v>
      </c>
      <c r="P16" s="24">
        <f t="shared" si="0"/>
        <v>1</v>
      </c>
      <c r="Q16" s="24">
        <f t="shared" si="0"/>
        <v>1</v>
      </c>
      <c r="R16" s="24">
        <f t="shared" si="0"/>
        <v>1</v>
      </c>
      <c r="S16" s="24">
        <f t="shared" si="0"/>
        <v>1</v>
      </c>
      <c r="T16" s="24">
        <f t="shared" si="0"/>
        <v>1</v>
      </c>
    </row>
  </sheetData>
  <mergeCells count="11">
    <mergeCell ref="E2:F2"/>
    <mergeCell ref="G2:H2"/>
    <mergeCell ref="I2:J2"/>
    <mergeCell ref="K2:L2"/>
    <mergeCell ref="B1:S1"/>
    <mergeCell ref="M2:N2"/>
    <mergeCell ref="O2:P2"/>
    <mergeCell ref="Q2:R2"/>
    <mergeCell ref="S2:T2"/>
    <mergeCell ref="B2:C2"/>
    <mergeCell ref="D2:D3"/>
  </mergeCells>
  <pageMargins left="0.19685039370078741" right="0.19685039370078741" top="0.39370078740157483" bottom="0.39370078740157483" header="0.39370078740157483" footer="0.19685039370078741"/>
  <pageSetup paperSize="9" scale="62" fitToHeight="0" orientation="landscape" r:id="rId1"/>
  <headerFooter alignWithMargins="0">
    <oddFooter>&amp;R&amp;"Tahoma"&amp;8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topLeftCell="B1" workbookViewId="0">
      <pane xSplit="3" ySplit="1" topLeftCell="E4" activePane="bottomRight" state="frozen"/>
      <selection activeCell="B1" sqref="B1"/>
      <selection pane="topRight" activeCell="E1" sqref="E1"/>
      <selection pane="bottomLeft" activeCell="B5" sqref="B5"/>
      <selection pane="bottomRight" activeCell="B6" sqref="B6:C16"/>
    </sheetView>
  </sheetViews>
  <sheetFormatPr defaultRowHeight="12.75"/>
  <cols>
    <col min="1" max="1" width="0" hidden="1" customWidth="1"/>
    <col min="2" max="2" width="42.42578125" customWidth="1"/>
    <col min="3" max="3" width="10.5703125" customWidth="1"/>
    <col min="4" max="4" width="8.85546875" customWidth="1"/>
    <col min="5" max="25" width="8.28515625" customWidth="1"/>
  </cols>
  <sheetData>
    <row r="1" spans="1:27" ht="15.6" customHeight="1" thickBot="1">
      <c r="A1" s="1"/>
      <c r="B1" s="79" t="s">
        <v>83</v>
      </c>
      <c r="C1" s="79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7" ht="15.6" customHeight="1">
      <c r="A2" s="1"/>
      <c r="B2" s="85" t="s">
        <v>14</v>
      </c>
      <c r="C2" s="85"/>
      <c r="D2" s="87" t="s">
        <v>70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 t="s">
        <v>71</v>
      </c>
      <c r="P2" s="88"/>
      <c r="Q2" s="88"/>
      <c r="R2" s="88"/>
      <c r="S2" s="88"/>
      <c r="T2" s="88"/>
      <c r="U2" s="88"/>
      <c r="V2" s="88"/>
      <c r="W2" s="88"/>
      <c r="X2" s="88"/>
      <c r="Y2" s="90"/>
    </row>
    <row r="3" spans="1:27" ht="96" customHeight="1">
      <c r="B3" s="86"/>
      <c r="C3" s="86"/>
      <c r="D3" s="89" t="s">
        <v>26</v>
      </c>
      <c r="E3" s="69" t="s">
        <v>72</v>
      </c>
      <c r="F3" s="69"/>
      <c r="G3" s="69" t="s">
        <v>73</v>
      </c>
      <c r="H3" s="69"/>
      <c r="I3" s="69" t="s">
        <v>74</v>
      </c>
      <c r="J3" s="69"/>
      <c r="K3" s="69" t="s">
        <v>75</v>
      </c>
      <c r="L3" s="69"/>
      <c r="M3" s="69" t="s">
        <v>76</v>
      </c>
      <c r="N3" s="69"/>
      <c r="O3" s="69" t="s">
        <v>26</v>
      </c>
      <c r="P3" s="69" t="s">
        <v>72</v>
      </c>
      <c r="Q3" s="69"/>
      <c r="R3" s="69" t="s">
        <v>73</v>
      </c>
      <c r="S3" s="69"/>
      <c r="T3" s="69" t="s">
        <v>74</v>
      </c>
      <c r="U3" s="69"/>
      <c r="V3" s="69" t="s">
        <v>75</v>
      </c>
      <c r="W3" s="69"/>
      <c r="X3" s="69" t="s">
        <v>76</v>
      </c>
      <c r="Y3" s="69"/>
    </row>
    <row r="4" spans="1:27" ht="22.5">
      <c r="B4" s="11" t="s">
        <v>2</v>
      </c>
      <c r="C4" s="13" t="s">
        <v>3</v>
      </c>
      <c r="D4" s="89"/>
      <c r="E4" s="14" t="s">
        <v>27</v>
      </c>
      <c r="F4" s="14" t="s">
        <v>28</v>
      </c>
      <c r="G4" s="14" t="s">
        <v>27</v>
      </c>
      <c r="H4" s="14" t="s">
        <v>28</v>
      </c>
      <c r="I4" s="14" t="s">
        <v>27</v>
      </c>
      <c r="J4" s="14" t="s">
        <v>28</v>
      </c>
      <c r="K4" s="14" t="s">
        <v>27</v>
      </c>
      <c r="L4" s="14" t="s">
        <v>28</v>
      </c>
      <c r="M4" s="14" t="s">
        <v>27</v>
      </c>
      <c r="N4" s="14" t="s">
        <v>28</v>
      </c>
      <c r="O4" s="69"/>
      <c r="P4" s="14" t="s">
        <v>27</v>
      </c>
      <c r="Q4" s="14" t="s">
        <v>28</v>
      </c>
      <c r="R4" s="14" t="s">
        <v>27</v>
      </c>
      <c r="S4" s="14" t="s">
        <v>28</v>
      </c>
      <c r="T4" s="14" t="s">
        <v>27</v>
      </c>
      <c r="U4" s="14" t="s">
        <v>28</v>
      </c>
      <c r="V4" s="14" t="s">
        <v>27</v>
      </c>
      <c r="W4" s="14" t="s">
        <v>28</v>
      </c>
      <c r="X4" s="14" t="s">
        <v>27</v>
      </c>
      <c r="Y4" s="38" t="s">
        <v>28</v>
      </c>
    </row>
    <row r="5" spans="1:27" ht="13.5" thickBot="1">
      <c r="B5" s="11">
        <v>1</v>
      </c>
      <c r="C5" s="41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N5" s="42">
        <v>13</v>
      </c>
      <c r="O5" s="42">
        <v>14</v>
      </c>
      <c r="P5" s="42">
        <v>15</v>
      </c>
      <c r="Q5" s="42">
        <v>16</v>
      </c>
      <c r="R5" s="42">
        <v>17</v>
      </c>
      <c r="S5" s="42">
        <v>18</v>
      </c>
      <c r="T5" s="42">
        <v>19</v>
      </c>
      <c r="U5" s="42">
        <v>20</v>
      </c>
      <c r="V5" s="42">
        <v>21</v>
      </c>
      <c r="W5" s="42">
        <v>22</v>
      </c>
      <c r="X5" s="42">
        <v>23</v>
      </c>
      <c r="Y5" s="42">
        <v>24</v>
      </c>
    </row>
    <row r="6" spans="1:27" ht="26.45" customHeight="1">
      <c r="B6" s="25" t="s">
        <v>15</v>
      </c>
      <c r="C6" s="43">
        <v>703</v>
      </c>
      <c r="D6" s="45">
        <v>11.82</v>
      </c>
      <c r="E6" s="32">
        <v>1</v>
      </c>
      <c r="F6" s="32">
        <v>0.33</v>
      </c>
      <c r="G6" s="32">
        <v>0.4</v>
      </c>
      <c r="H6" s="32">
        <v>0.13</v>
      </c>
      <c r="I6" s="32">
        <v>0</v>
      </c>
      <c r="J6" s="32">
        <v>0</v>
      </c>
      <c r="K6" s="32" t="s">
        <v>47</v>
      </c>
      <c r="L6" s="32" t="s">
        <v>47</v>
      </c>
      <c r="M6" s="32">
        <v>1</v>
      </c>
      <c r="N6" s="32">
        <v>0.13</v>
      </c>
      <c r="O6" s="32">
        <v>39.51</v>
      </c>
      <c r="P6" s="32"/>
      <c r="Q6" s="32">
        <v>0</v>
      </c>
      <c r="R6" s="32">
        <v>0.45</v>
      </c>
      <c r="S6" s="32">
        <v>0.15</v>
      </c>
      <c r="T6" s="32">
        <v>1</v>
      </c>
      <c r="U6" s="32">
        <v>0.23</v>
      </c>
      <c r="V6" s="32" t="s">
        <v>47</v>
      </c>
      <c r="W6" s="32" t="s">
        <v>47</v>
      </c>
      <c r="X6" s="32">
        <v>1</v>
      </c>
      <c r="Y6" s="33">
        <v>0.13</v>
      </c>
    </row>
    <row r="7" spans="1:27" ht="26.45" customHeight="1">
      <c r="B7" s="25" t="s">
        <v>16</v>
      </c>
      <c r="C7" s="43">
        <v>704</v>
      </c>
      <c r="D7" s="39" t="s">
        <v>47</v>
      </c>
      <c r="E7" s="31" t="s">
        <v>47</v>
      </c>
      <c r="F7" s="31" t="s">
        <v>47</v>
      </c>
      <c r="G7" s="31" t="s">
        <v>47</v>
      </c>
      <c r="H7" s="31" t="s">
        <v>47</v>
      </c>
      <c r="I7" s="31" t="s">
        <v>47</v>
      </c>
      <c r="J7" s="31" t="s">
        <v>47</v>
      </c>
      <c r="K7" s="31" t="s">
        <v>47</v>
      </c>
      <c r="L7" s="31" t="s">
        <v>47</v>
      </c>
      <c r="M7" s="31" t="s">
        <v>47</v>
      </c>
      <c r="N7" s="31" t="s">
        <v>47</v>
      </c>
      <c r="O7" s="31" t="s">
        <v>47</v>
      </c>
      <c r="P7" s="31" t="s">
        <v>47</v>
      </c>
      <c r="Q7" s="31" t="s">
        <v>47</v>
      </c>
      <c r="R7" s="31" t="s">
        <v>47</v>
      </c>
      <c r="S7" s="31" t="s">
        <v>47</v>
      </c>
      <c r="T7" s="31" t="s">
        <v>47</v>
      </c>
      <c r="U7" s="31" t="s">
        <v>47</v>
      </c>
      <c r="V7" s="31" t="s">
        <v>47</v>
      </c>
      <c r="W7" s="31" t="s">
        <v>47</v>
      </c>
      <c r="X7" s="31" t="s">
        <v>47</v>
      </c>
      <c r="Y7" s="34" t="s">
        <v>47</v>
      </c>
    </row>
    <row r="8" spans="1:27" ht="26.45" customHeight="1">
      <c r="B8" s="25" t="s">
        <v>17</v>
      </c>
      <c r="C8" s="43">
        <v>730</v>
      </c>
      <c r="D8" s="39" t="s">
        <v>47</v>
      </c>
      <c r="E8" s="31" t="s">
        <v>47</v>
      </c>
      <c r="F8" s="31" t="s">
        <v>47</v>
      </c>
      <c r="G8" s="31" t="s">
        <v>47</v>
      </c>
      <c r="H8" s="31" t="s">
        <v>47</v>
      </c>
      <c r="I8" s="31" t="s">
        <v>47</v>
      </c>
      <c r="J8" s="31" t="s">
        <v>47</v>
      </c>
      <c r="K8" s="31" t="s">
        <v>47</v>
      </c>
      <c r="L8" s="31" t="s">
        <v>47</v>
      </c>
      <c r="M8" s="31" t="s">
        <v>47</v>
      </c>
      <c r="N8" s="31" t="s">
        <v>47</v>
      </c>
      <c r="O8" s="31" t="s">
        <v>47</v>
      </c>
      <c r="P8" s="31" t="s">
        <v>47</v>
      </c>
      <c r="Q8" s="31" t="s">
        <v>47</v>
      </c>
      <c r="R8" s="31" t="s">
        <v>47</v>
      </c>
      <c r="S8" s="31" t="s">
        <v>47</v>
      </c>
      <c r="T8" s="31" t="s">
        <v>47</v>
      </c>
      <c r="U8" s="31" t="s">
        <v>47</v>
      </c>
      <c r="V8" s="31" t="s">
        <v>47</v>
      </c>
      <c r="W8" s="31" t="s">
        <v>47</v>
      </c>
      <c r="X8" s="31" t="s">
        <v>47</v>
      </c>
      <c r="Y8" s="34" t="s">
        <v>47</v>
      </c>
    </row>
    <row r="9" spans="1:27" ht="31.9" customHeight="1">
      <c r="B9" s="25" t="s">
        <v>18</v>
      </c>
      <c r="C9" s="43">
        <v>732</v>
      </c>
      <c r="D9" s="39">
        <v>0.49</v>
      </c>
      <c r="E9" s="31">
        <v>1</v>
      </c>
      <c r="F9" s="31">
        <v>0.33</v>
      </c>
      <c r="G9" s="31">
        <v>0</v>
      </c>
      <c r="H9" s="31">
        <v>0</v>
      </c>
      <c r="I9" s="31">
        <v>1</v>
      </c>
      <c r="J9" s="31">
        <v>0.23</v>
      </c>
      <c r="K9" s="31" t="s">
        <v>47</v>
      </c>
      <c r="L9" s="31" t="s">
        <v>47</v>
      </c>
      <c r="M9" s="31">
        <v>1</v>
      </c>
      <c r="N9" s="31">
        <v>0.13</v>
      </c>
      <c r="O9" s="31">
        <v>74.040000000000006</v>
      </c>
      <c r="P9" s="31">
        <v>1</v>
      </c>
      <c r="Q9" s="31">
        <v>0.33</v>
      </c>
      <c r="R9" s="31">
        <v>0.22</v>
      </c>
      <c r="S9" s="31">
        <v>7.0000000000000007E-2</v>
      </c>
      <c r="T9" s="31">
        <v>1</v>
      </c>
      <c r="U9" s="31">
        <v>0.23</v>
      </c>
      <c r="V9" s="31" t="s">
        <v>47</v>
      </c>
      <c r="W9" s="31" t="s">
        <v>47</v>
      </c>
      <c r="X9" s="31">
        <v>1</v>
      </c>
      <c r="Y9" s="34">
        <v>0.13</v>
      </c>
      <c r="Z9" s="46"/>
      <c r="AA9" s="46"/>
    </row>
    <row r="10" spans="1:27" ht="26.45" customHeight="1">
      <c r="B10" s="25" t="s">
        <v>19</v>
      </c>
      <c r="C10" s="43">
        <v>733</v>
      </c>
      <c r="D10" s="39">
        <v>22.02</v>
      </c>
      <c r="E10" s="31">
        <v>1</v>
      </c>
      <c r="F10" s="31">
        <v>0.33</v>
      </c>
      <c r="G10" s="31">
        <v>0.85</v>
      </c>
      <c r="H10" s="31">
        <v>0.28000000000000003</v>
      </c>
      <c r="I10" s="31">
        <v>1</v>
      </c>
      <c r="J10" s="31">
        <v>0.23</v>
      </c>
      <c r="K10" s="31" t="s">
        <v>47</v>
      </c>
      <c r="L10" s="31" t="s">
        <v>47</v>
      </c>
      <c r="M10" s="31">
        <v>1</v>
      </c>
      <c r="N10" s="31">
        <v>0.13</v>
      </c>
      <c r="O10" s="31">
        <v>56.87</v>
      </c>
      <c r="P10" s="31">
        <v>1</v>
      </c>
      <c r="Q10" s="31">
        <v>0.33</v>
      </c>
      <c r="R10" s="31">
        <v>0.2</v>
      </c>
      <c r="S10" s="31">
        <v>7.0000000000000007E-2</v>
      </c>
      <c r="T10" s="31">
        <v>1</v>
      </c>
      <c r="U10" s="31">
        <v>0.23</v>
      </c>
      <c r="V10" s="31" t="s">
        <v>47</v>
      </c>
      <c r="W10" s="31" t="s">
        <v>47</v>
      </c>
      <c r="X10" s="31">
        <v>1</v>
      </c>
      <c r="Y10" s="34">
        <v>0.13</v>
      </c>
    </row>
    <row r="11" spans="1:27" ht="26.45" customHeight="1">
      <c r="B11" s="25" t="s">
        <v>20</v>
      </c>
      <c r="C11" s="43">
        <v>758</v>
      </c>
      <c r="D11" s="39">
        <v>0.04</v>
      </c>
      <c r="E11" s="31">
        <v>1</v>
      </c>
      <c r="F11" s="31">
        <v>0.33</v>
      </c>
      <c r="G11" s="31">
        <v>0.75</v>
      </c>
      <c r="H11" s="31">
        <v>0.24</v>
      </c>
      <c r="I11" s="31">
        <v>1</v>
      </c>
      <c r="J11" s="31">
        <v>0.23</v>
      </c>
      <c r="K11" s="31" t="s">
        <v>47</v>
      </c>
      <c r="L11" s="31" t="s">
        <v>47</v>
      </c>
      <c r="M11" s="31">
        <v>1</v>
      </c>
      <c r="N11" s="31">
        <v>0.13</v>
      </c>
      <c r="O11" s="31">
        <v>75.599999999999994</v>
      </c>
      <c r="P11" s="31">
        <v>1</v>
      </c>
      <c r="Q11" s="31">
        <v>0.33</v>
      </c>
      <c r="R11" s="31">
        <v>0.25</v>
      </c>
      <c r="S11" s="31">
        <v>0.08</v>
      </c>
      <c r="T11" s="31">
        <v>1</v>
      </c>
      <c r="U11" s="31">
        <v>0.23</v>
      </c>
      <c r="V11" s="31" t="s">
        <v>47</v>
      </c>
      <c r="W11" s="31" t="s">
        <v>47</v>
      </c>
      <c r="X11" s="31">
        <v>1</v>
      </c>
      <c r="Y11" s="34">
        <v>0.13</v>
      </c>
    </row>
    <row r="12" spans="1:27" ht="34.15" customHeight="1">
      <c r="B12" s="25" t="s">
        <v>21</v>
      </c>
      <c r="C12" s="43">
        <v>766</v>
      </c>
      <c r="D12" s="39">
        <v>37.450000000000003</v>
      </c>
      <c r="E12" s="31">
        <v>0.18</v>
      </c>
      <c r="F12" s="31">
        <v>0.05</v>
      </c>
      <c r="G12" s="31">
        <v>0.53</v>
      </c>
      <c r="H12" s="31">
        <v>0.16</v>
      </c>
      <c r="I12" s="31">
        <v>0</v>
      </c>
      <c r="J12" s="31">
        <v>0</v>
      </c>
      <c r="K12" s="31">
        <v>0.9</v>
      </c>
      <c r="L12" s="31">
        <v>0.09</v>
      </c>
      <c r="M12" s="31">
        <v>0.73</v>
      </c>
      <c r="N12" s="31">
        <v>7.0000000000000007E-2</v>
      </c>
      <c r="O12" s="31" t="s">
        <v>47</v>
      </c>
      <c r="P12" s="31" t="s">
        <v>47</v>
      </c>
      <c r="Q12" s="31" t="s">
        <v>47</v>
      </c>
      <c r="R12" s="31" t="s">
        <v>47</v>
      </c>
      <c r="S12" s="31" t="s">
        <v>47</v>
      </c>
      <c r="T12" s="31" t="s">
        <v>47</v>
      </c>
      <c r="U12" s="31" t="s">
        <v>47</v>
      </c>
      <c r="V12" s="31" t="s">
        <v>47</v>
      </c>
      <c r="W12" s="31" t="s">
        <v>47</v>
      </c>
      <c r="X12" s="31" t="s">
        <v>47</v>
      </c>
      <c r="Y12" s="34" t="s">
        <v>47</v>
      </c>
    </row>
    <row r="13" spans="1:27" ht="26.45" customHeight="1">
      <c r="B13" s="25" t="s">
        <v>22</v>
      </c>
      <c r="C13" s="43">
        <v>767</v>
      </c>
      <c r="D13" s="39" t="s">
        <v>47</v>
      </c>
      <c r="E13" s="31" t="s">
        <v>47</v>
      </c>
      <c r="F13" s="31" t="s">
        <v>47</v>
      </c>
      <c r="G13" s="31" t="s">
        <v>47</v>
      </c>
      <c r="H13" s="31" t="s">
        <v>47</v>
      </c>
      <c r="I13" s="31" t="s">
        <v>47</v>
      </c>
      <c r="J13" s="31" t="s">
        <v>47</v>
      </c>
      <c r="K13" s="31" t="s">
        <v>47</v>
      </c>
      <c r="L13" s="31" t="s">
        <v>47</v>
      </c>
      <c r="M13" s="31" t="s">
        <v>47</v>
      </c>
      <c r="N13" s="31" t="s">
        <v>47</v>
      </c>
      <c r="O13" s="31">
        <v>75.63</v>
      </c>
      <c r="P13" s="31">
        <v>1</v>
      </c>
      <c r="Q13" s="31">
        <v>0.33</v>
      </c>
      <c r="R13" s="31">
        <v>0.25</v>
      </c>
      <c r="S13" s="31">
        <v>0.08</v>
      </c>
      <c r="T13" s="31">
        <v>1</v>
      </c>
      <c r="U13" s="31">
        <v>0.23</v>
      </c>
      <c r="V13" s="31" t="s">
        <v>47</v>
      </c>
      <c r="W13" s="31" t="s">
        <v>47</v>
      </c>
      <c r="X13" s="31">
        <v>1</v>
      </c>
      <c r="Y13" s="34">
        <v>0.13</v>
      </c>
    </row>
    <row r="14" spans="1:27" ht="26.45" customHeight="1">
      <c r="B14" s="25" t="s">
        <v>23</v>
      </c>
      <c r="C14" s="43">
        <v>773</v>
      </c>
      <c r="D14" s="39">
        <v>0.01</v>
      </c>
      <c r="E14" s="31">
        <v>1</v>
      </c>
      <c r="F14" s="31">
        <v>0.33</v>
      </c>
      <c r="G14" s="31">
        <v>0.5</v>
      </c>
      <c r="H14" s="31">
        <v>0.16</v>
      </c>
      <c r="I14" s="31">
        <v>1</v>
      </c>
      <c r="J14" s="31">
        <v>0.23</v>
      </c>
      <c r="K14" s="31" t="s">
        <v>47</v>
      </c>
      <c r="L14" s="31" t="s">
        <v>47</v>
      </c>
      <c r="M14" s="31">
        <v>1</v>
      </c>
      <c r="N14" s="31">
        <v>0.13</v>
      </c>
      <c r="O14" s="31">
        <v>99.99</v>
      </c>
      <c r="P14" s="31">
        <v>1</v>
      </c>
      <c r="Q14" s="31">
        <v>0.33</v>
      </c>
      <c r="R14" s="31">
        <v>1</v>
      </c>
      <c r="S14" s="31">
        <v>0.33</v>
      </c>
      <c r="T14" s="31">
        <v>1</v>
      </c>
      <c r="U14" s="31">
        <v>0.23</v>
      </c>
      <c r="V14" s="31" t="s">
        <v>47</v>
      </c>
      <c r="W14" s="31" t="s">
        <v>47</v>
      </c>
      <c r="X14" s="31">
        <v>1</v>
      </c>
      <c r="Y14" s="34">
        <v>0.13</v>
      </c>
    </row>
    <row r="15" spans="1:27" ht="26.45" customHeight="1">
      <c r="B15" s="25" t="s">
        <v>24</v>
      </c>
      <c r="C15" s="43">
        <v>791</v>
      </c>
      <c r="D15" s="39" t="s">
        <v>47</v>
      </c>
      <c r="E15" s="31" t="s">
        <v>47</v>
      </c>
      <c r="F15" s="31" t="s">
        <v>47</v>
      </c>
      <c r="G15" s="31" t="s">
        <v>47</v>
      </c>
      <c r="H15" s="31" t="s">
        <v>47</v>
      </c>
      <c r="I15" s="31" t="s">
        <v>47</v>
      </c>
      <c r="J15" s="31" t="s">
        <v>47</v>
      </c>
      <c r="K15" s="31" t="s">
        <v>47</v>
      </c>
      <c r="L15" s="31" t="s">
        <v>47</v>
      </c>
      <c r="M15" s="31" t="s">
        <v>47</v>
      </c>
      <c r="N15" s="31" t="s">
        <v>47</v>
      </c>
      <c r="O15" s="31">
        <v>91.88</v>
      </c>
      <c r="P15" s="31">
        <v>1</v>
      </c>
      <c r="Q15" s="31">
        <v>0.33</v>
      </c>
      <c r="R15" s="31">
        <v>0.75</v>
      </c>
      <c r="S15" s="31">
        <v>0.24</v>
      </c>
      <c r="T15" s="31">
        <v>1</v>
      </c>
      <c r="U15" s="31">
        <v>0.23</v>
      </c>
      <c r="V15" s="31" t="s">
        <v>47</v>
      </c>
      <c r="W15" s="31" t="s">
        <v>47</v>
      </c>
      <c r="X15" s="31">
        <v>1</v>
      </c>
      <c r="Y15" s="34">
        <v>0.13</v>
      </c>
    </row>
    <row r="16" spans="1:27" ht="26.45" customHeight="1">
      <c r="B16" s="25" t="s">
        <v>25</v>
      </c>
      <c r="C16" s="43">
        <v>792</v>
      </c>
      <c r="D16" s="39">
        <v>4.0000000000000001E-3</v>
      </c>
      <c r="E16" s="31">
        <v>1</v>
      </c>
      <c r="F16" s="31">
        <v>0.33</v>
      </c>
      <c r="G16" s="31">
        <v>0.75</v>
      </c>
      <c r="H16" s="31">
        <v>0.24</v>
      </c>
      <c r="I16" s="31">
        <v>1</v>
      </c>
      <c r="J16" s="31">
        <v>0.23</v>
      </c>
      <c r="K16" s="31" t="s">
        <v>47</v>
      </c>
      <c r="L16" s="31" t="s">
        <v>47</v>
      </c>
      <c r="M16" s="31">
        <v>1</v>
      </c>
      <c r="N16" s="31">
        <v>0.13</v>
      </c>
      <c r="O16" s="31">
        <v>83.75</v>
      </c>
      <c r="P16" s="31">
        <v>1</v>
      </c>
      <c r="Q16" s="31">
        <v>0.33</v>
      </c>
      <c r="R16" s="31">
        <v>0.5</v>
      </c>
      <c r="S16" s="31">
        <v>0.16</v>
      </c>
      <c r="T16" s="31">
        <v>1</v>
      </c>
      <c r="U16" s="31">
        <v>0.23</v>
      </c>
      <c r="V16" s="31" t="s">
        <v>47</v>
      </c>
      <c r="W16" s="31" t="s">
        <v>47</v>
      </c>
      <c r="X16" s="31">
        <v>1</v>
      </c>
      <c r="Y16" s="34">
        <v>0.13</v>
      </c>
    </row>
    <row r="17" spans="2:25" ht="26.45" customHeight="1" thickBot="1">
      <c r="B17" s="29" t="s">
        <v>4</v>
      </c>
      <c r="C17" s="44" t="s">
        <v>5</v>
      </c>
      <c r="D17" s="40">
        <f>(D6+D9+D10+D11+D12+D14+D16)/7</f>
        <v>10.262</v>
      </c>
      <c r="E17" s="35">
        <f t="shared" ref="E17:J17" si="0">(E6+E9+E10+E11+E12+E14+E16)/7</f>
        <v>0.88285714285714278</v>
      </c>
      <c r="F17" s="35">
        <f t="shared" si="0"/>
        <v>0.29000000000000004</v>
      </c>
      <c r="G17" s="35">
        <f t="shared" si="0"/>
        <v>0.54</v>
      </c>
      <c r="H17" s="35">
        <f t="shared" si="0"/>
        <v>0.17285714285714285</v>
      </c>
      <c r="I17" s="35">
        <f t="shared" si="0"/>
        <v>0.7142857142857143</v>
      </c>
      <c r="J17" s="35">
        <f t="shared" si="0"/>
        <v>0.16428571428571431</v>
      </c>
      <c r="K17" s="35">
        <v>0.9</v>
      </c>
      <c r="L17" s="35">
        <v>0.09</v>
      </c>
      <c r="M17" s="35">
        <f>(M6+M9+M10+M11+M12+M14+M16)/7</f>
        <v>0.96142857142857152</v>
      </c>
      <c r="N17" s="35">
        <f>(N6+N9+N10+N11+N12+N14+N16)/7</f>
        <v>0.12142857142857144</v>
      </c>
      <c r="O17" s="35">
        <f>(O6+O9+O10+O11+O13+O14+O15+O16)/8</f>
        <v>74.658749999999998</v>
      </c>
      <c r="P17" s="35">
        <f t="shared" ref="P17:U17" si="1">(P6+P9+P10+P11+P13+P14+P15+P16)/8</f>
        <v>0.875</v>
      </c>
      <c r="Q17" s="35">
        <f t="shared" si="1"/>
        <v>0.28875000000000001</v>
      </c>
      <c r="R17" s="35">
        <f t="shared" si="1"/>
        <v>0.45250000000000001</v>
      </c>
      <c r="S17" s="35">
        <f t="shared" si="1"/>
        <v>0.14749999999999999</v>
      </c>
      <c r="T17" s="35">
        <f t="shared" si="1"/>
        <v>1</v>
      </c>
      <c r="U17" s="35">
        <f t="shared" si="1"/>
        <v>0.23</v>
      </c>
      <c r="V17" s="35" t="s">
        <v>47</v>
      </c>
      <c r="W17" s="35" t="s">
        <v>47</v>
      </c>
      <c r="X17" s="35">
        <f>(X6+X9+X10+X11+X13+X14+X15+X16)/8</f>
        <v>1</v>
      </c>
      <c r="Y17" s="36">
        <f>(Y6+Y9+Y10+Y11+Y13+Y14+Y15+Y16)/8</f>
        <v>0.13</v>
      </c>
    </row>
  </sheetData>
  <mergeCells count="16">
    <mergeCell ref="B1:P1"/>
    <mergeCell ref="B2:C3"/>
    <mergeCell ref="D2:N2"/>
    <mergeCell ref="D3:D4"/>
    <mergeCell ref="O3:O4"/>
    <mergeCell ref="O2:Y2"/>
    <mergeCell ref="R3:S3"/>
    <mergeCell ref="V3:W3"/>
    <mergeCell ref="X3:Y3"/>
    <mergeCell ref="T3:U3"/>
    <mergeCell ref="E3:F3"/>
    <mergeCell ref="I3:J3"/>
    <mergeCell ref="K3:L3"/>
    <mergeCell ref="P3:Q3"/>
    <mergeCell ref="G3:H3"/>
    <mergeCell ref="M3:N3"/>
  </mergeCells>
  <pageMargins left="0.19685039370078741" right="0.19685039370078741" top="0.39370078740157483" bottom="0.39370078740157483" header="0.39370078740157483" footer="0.19685039370078741"/>
  <pageSetup paperSize="9" scale="62" fitToHeight="0" orientation="landscape" verticalDpi="597" r:id="rId1"/>
  <headerFooter alignWithMargins="0">
    <oddFooter>&amp;R&amp;"Tahoma"&amp;8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opLeftCell="B1" workbookViewId="0">
      <selection activeCell="E23" sqref="E23"/>
    </sheetView>
  </sheetViews>
  <sheetFormatPr defaultRowHeight="12.75"/>
  <cols>
    <col min="1" max="1" width="0" hidden="1" customWidth="1"/>
    <col min="2" max="2" width="55.28515625" customWidth="1"/>
    <col min="3" max="3" width="10.5703125" customWidth="1"/>
    <col min="4" max="13" width="11.5703125" customWidth="1"/>
  </cols>
  <sheetData>
    <row r="1" spans="1:13" ht="15.6" customHeight="1">
      <c r="A1" s="1"/>
      <c r="B1" s="79" t="s">
        <v>84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88.9" customHeight="1">
      <c r="B2" s="72" t="s">
        <v>14</v>
      </c>
      <c r="C2" s="72"/>
      <c r="D2" s="72" t="s">
        <v>85</v>
      </c>
      <c r="E2" s="72"/>
      <c r="F2" s="72" t="s">
        <v>86</v>
      </c>
      <c r="G2" s="72"/>
      <c r="H2" s="66" t="s">
        <v>87</v>
      </c>
      <c r="I2" s="67"/>
      <c r="J2" s="66" t="s">
        <v>88</v>
      </c>
      <c r="K2" s="78"/>
      <c r="L2" s="69" t="s">
        <v>89</v>
      </c>
      <c r="M2" s="69"/>
    </row>
    <row r="3" spans="1:13" ht="22.5">
      <c r="B3" s="11" t="s">
        <v>2</v>
      </c>
      <c r="C3" s="11" t="s">
        <v>3</v>
      </c>
      <c r="D3" s="11" t="s">
        <v>27</v>
      </c>
      <c r="E3" s="11" t="s">
        <v>28</v>
      </c>
      <c r="F3" s="11" t="s">
        <v>27</v>
      </c>
      <c r="G3" s="11" t="s">
        <v>28</v>
      </c>
      <c r="H3" s="11" t="s">
        <v>27</v>
      </c>
      <c r="I3" s="11" t="s">
        <v>28</v>
      </c>
      <c r="J3" s="11" t="s">
        <v>27</v>
      </c>
      <c r="K3" s="11" t="s">
        <v>28</v>
      </c>
      <c r="L3" s="15" t="s">
        <v>27</v>
      </c>
      <c r="M3" s="15" t="s">
        <v>28</v>
      </c>
    </row>
    <row r="4" spans="1:13" ht="13.5" thickBot="1">
      <c r="B4" s="11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>
        <v>12</v>
      </c>
    </row>
    <row r="5" spans="1:13" ht="22.9" customHeight="1">
      <c r="B5" s="25" t="s">
        <v>15</v>
      </c>
      <c r="C5" s="26">
        <v>703</v>
      </c>
      <c r="D5" s="32">
        <v>1</v>
      </c>
      <c r="E5" s="32">
        <v>0.4</v>
      </c>
      <c r="F5" s="32">
        <v>1</v>
      </c>
      <c r="G5" s="32">
        <v>0.2</v>
      </c>
      <c r="H5" s="32">
        <v>1</v>
      </c>
      <c r="I5" s="32">
        <v>0.2</v>
      </c>
      <c r="J5" s="32">
        <v>1</v>
      </c>
      <c r="K5" s="32">
        <v>0.1</v>
      </c>
      <c r="L5" s="32">
        <v>0</v>
      </c>
      <c r="M5" s="33">
        <v>0</v>
      </c>
    </row>
    <row r="6" spans="1:13" ht="22.9" customHeight="1">
      <c r="B6" s="25" t="s">
        <v>16</v>
      </c>
      <c r="C6" s="27">
        <v>704</v>
      </c>
      <c r="D6" s="31">
        <v>1</v>
      </c>
      <c r="E6" s="63">
        <v>0.42499999999999999</v>
      </c>
      <c r="F6" s="31">
        <v>1</v>
      </c>
      <c r="G6" s="63">
        <v>0.22500000000000001</v>
      </c>
      <c r="H6" s="31">
        <v>1</v>
      </c>
      <c r="I6" s="63">
        <v>0.22500000000000001</v>
      </c>
      <c r="J6" s="31">
        <v>1</v>
      </c>
      <c r="K6" s="63">
        <v>0.125</v>
      </c>
      <c r="L6" s="31" t="s">
        <v>47</v>
      </c>
      <c r="M6" s="34" t="s">
        <v>47</v>
      </c>
    </row>
    <row r="7" spans="1:13" ht="22.9" customHeight="1">
      <c r="B7" s="25" t="s">
        <v>17</v>
      </c>
      <c r="C7" s="27">
        <v>730</v>
      </c>
      <c r="D7" s="31">
        <v>1</v>
      </c>
      <c r="E7" s="63">
        <v>0.42499999999999999</v>
      </c>
      <c r="F7" s="31">
        <v>1</v>
      </c>
      <c r="G7" s="63">
        <v>0.22500000000000001</v>
      </c>
      <c r="H7" s="31">
        <v>1</v>
      </c>
      <c r="I7" s="63">
        <v>0.22500000000000001</v>
      </c>
      <c r="J7" s="31">
        <v>1</v>
      </c>
      <c r="K7" s="63">
        <v>0.125</v>
      </c>
      <c r="L7" s="31" t="s">
        <v>47</v>
      </c>
      <c r="M7" s="34" t="s">
        <v>47</v>
      </c>
    </row>
    <row r="8" spans="1:13" ht="22.9" customHeight="1">
      <c r="B8" s="25" t="s">
        <v>18</v>
      </c>
      <c r="C8" s="27">
        <v>732</v>
      </c>
      <c r="D8" s="31">
        <v>1</v>
      </c>
      <c r="E8" s="31">
        <v>0.4</v>
      </c>
      <c r="F8" s="31">
        <v>1</v>
      </c>
      <c r="G8" s="31">
        <v>0.2</v>
      </c>
      <c r="H8" s="31">
        <v>1</v>
      </c>
      <c r="I8" s="31">
        <v>0.2</v>
      </c>
      <c r="J8" s="31">
        <v>1</v>
      </c>
      <c r="K8" s="31">
        <v>0.1</v>
      </c>
      <c r="L8" s="31">
        <v>0</v>
      </c>
      <c r="M8" s="34">
        <v>0</v>
      </c>
    </row>
    <row r="9" spans="1:13" ht="22.9" customHeight="1">
      <c r="B9" s="25" t="s">
        <v>19</v>
      </c>
      <c r="C9" s="27">
        <v>733</v>
      </c>
      <c r="D9" s="31">
        <v>1</v>
      </c>
      <c r="E9" s="31">
        <v>0.4</v>
      </c>
      <c r="F9" s="31">
        <v>1</v>
      </c>
      <c r="G9" s="31">
        <v>0.2</v>
      </c>
      <c r="H9" s="31">
        <v>1</v>
      </c>
      <c r="I9" s="31">
        <v>0.2</v>
      </c>
      <c r="J9" s="31">
        <v>1</v>
      </c>
      <c r="K9" s="31">
        <v>0.1</v>
      </c>
      <c r="L9" s="31">
        <v>0</v>
      </c>
      <c r="M9" s="34">
        <v>0</v>
      </c>
    </row>
    <row r="10" spans="1:13" ht="22.9" customHeight="1">
      <c r="B10" s="25" t="s">
        <v>20</v>
      </c>
      <c r="C10" s="27">
        <v>758</v>
      </c>
      <c r="D10" s="31">
        <v>1</v>
      </c>
      <c r="E10" s="31">
        <v>0.4</v>
      </c>
      <c r="F10" s="31">
        <v>1</v>
      </c>
      <c r="G10" s="31">
        <v>0.2</v>
      </c>
      <c r="H10" s="31">
        <v>1</v>
      </c>
      <c r="I10" s="31">
        <v>0.2</v>
      </c>
      <c r="J10" s="31">
        <v>1</v>
      </c>
      <c r="K10" s="31">
        <v>0.1</v>
      </c>
      <c r="L10" s="31">
        <v>0</v>
      </c>
      <c r="M10" s="34">
        <v>0</v>
      </c>
    </row>
    <row r="11" spans="1:13" ht="22.9" customHeight="1">
      <c r="B11" s="25" t="s">
        <v>21</v>
      </c>
      <c r="C11" s="27">
        <v>766</v>
      </c>
      <c r="D11" s="31">
        <v>1</v>
      </c>
      <c r="E11" s="31">
        <v>0.4</v>
      </c>
      <c r="F11" s="31">
        <v>1</v>
      </c>
      <c r="G11" s="31">
        <v>0.2</v>
      </c>
      <c r="H11" s="31">
        <v>1</v>
      </c>
      <c r="I11" s="31">
        <v>0.2</v>
      </c>
      <c r="J11" s="31">
        <v>1</v>
      </c>
      <c r="K11" s="31">
        <v>0.1</v>
      </c>
      <c r="L11" s="31">
        <v>0</v>
      </c>
      <c r="M11" s="34">
        <v>0</v>
      </c>
    </row>
    <row r="12" spans="1:13" ht="22.9" customHeight="1">
      <c r="B12" s="25" t="s">
        <v>22</v>
      </c>
      <c r="C12" s="27">
        <v>767</v>
      </c>
      <c r="D12" s="31">
        <v>1</v>
      </c>
      <c r="E12" s="31">
        <v>0.4</v>
      </c>
      <c r="F12" s="31">
        <v>1</v>
      </c>
      <c r="G12" s="31">
        <v>0.2</v>
      </c>
      <c r="H12" s="31">
        <v>1</v>
      </c>
      <c r="I12" s="31">
        <v>0.2</v>
      </c>
      <c r="J12" s="31">
        <v>1</v>
      </c>
      <c r="K12" s="31">
        <v>0.1</v>
      </c>
      <c r="L12" s="31">
        <v>0</v>
      </c>
      <c r="M12" s="34">
        <v>0</v>
      </c>
    </row>
    <row r="13" spans="1:13" ht="22.9" customHeight="1">
      <c r="B13" s="25" t="s">
        <v>23</v>
      </c>
      <c r="C13" s="27">
        <v>773</v>
      </c>
      <c r="D13" s="31">
        <v>1</v>
      </c>
      <c r="E13" s="31">
        <v>0.4</v>
      </c>
      <c r="F13" s="31">
        <v>1</v>
      </c>
      <c r="G13" s="31">
        <v>0.2</v>
      </c>
      <c r="H13" s="31">
        <v>1</v>
      </c>
      <c r="I13" s="31">
        <v>0.2</v>
      </c>
      <c r="J13" s="31">
        <v>1</v>
      </c>
      <c r="K13" s="31">
        <v>0.1</v>
      </c>
      <c r="L13" s="31">
        <v>0</v>
      </c>
      <c r="M13" s="34">
        <v>0</v>
      </c>
    </row>
    <row r="14" spans="1:13" ht="22.9" customHeight="1">
      <c r="B14" s="25" t="s">
        <v>24</v>
      </c>
      <c r="C14" s="27">
        <v>791</v>
      </c>
      <c r="D14" s="31">
        <v>1</v>
      </c>
      <c r="E14" s="63">
        <v>0.42499999999999999</v>
      </c>
      <c r="F14" s="31">
        <v>1</v>
      </c>
      <c r="G14" s="63">
        <v>0.22500000000000001</v>
      </c>
      <c r="H14" s="31">
        <v>1</v>
      </c>
      <c r="I14" s="63">
        <v>0.22500000000000001</v>
      </c>
      <c r="J14" s="31">
        <v>1</v>
      </c>
      <c r="K14" s="63">
        <v>0.125</v>
      </c>
      <c r="L14" s="31" t="s">
        <v>47</v>
      </c>
      <c r="M14" s="34" t="s">
        <v>47</v>
      </c>
    </row>
    <row r="15" spans="1:13" ht="22.9" customHeight="1">
      <c r="B15" s="25" t="s">
        <v>25</v>
      </c>
      <c r="C15" s="27">
        <v>792</v>
      </c>
      <c r="D15" s="31">
        <v>1</v>
      </c>
      <c r="E15" s="63">
        <v>0.42499999999999999</v>
      </c>
      <c r="F15" s="31">
        <v>1</v>
      </c>
      <c r="G15" s="63">
        <v>0.22500000000000001</v>
      </c>
      <c r="H15" s="31">
        <v>1</v>
      </c>
      <c r="I15" s="63">
        <v>0.22500000000000001</v>
      </c>
      <c r="J15" s="31">
        <v>1</v>
      </c>
      <c r="K15" s="63">
        <v>0.125</v>
      </c>
      <c r="L15" s="31" t="s">
        <v>47</v>
      </c>
      <c r="M15" s="34" t="s">
        <v>47</v>
      </c>
    </row>
    <row r="16" spans="1:13" ht="22.9" customHeight="1" thickBot="1">
      <c r="B16" s="29" t="s">
        <v>4</v>
      </c>
      <c r="C16" s="30" t="s">
        <v>5</v>
      </c>
      <c r="D16" s="47">
        <f>(D5+D6+D7+D8+D9+D10+D11+D12+D13+D14+D15)/11</f>
        <v>1</v>
      </c>
      <c r="E16" s="47">
        <f t="shared" ref="E16:K16" si="0">(E5+E6+E7+E8+E9+E10+E11+E12+E13+E14+E15)/11</f>
        <v>0.40909090909090901</v>
      </c>
      <c r="F16" s="47">
        <f t="shared" si="0"/>
        <v>1</v>
      </c>
      <c r="G16" s="47">
        <f t="shared" si="0"/>
        <v>0.20909090909090908</v>
      </c>
      <c r="H16" s="47">
        <f t="shared" si="0"/>
        <v>1</v>
      </c>
      <c r="I16" s="47">
        <f t="shared" si="0"/>
        <v>0.20909090909090908</v>
      </c>
      <c r="J16" s="47">
        <f t="shared" si="0"/>
        <v>1</v>
      </c>
      <c r="K16" s="47">
        <f t="shared" si="0"/>
        <v>0.10909090909090907</v>
      </c>
      <c r="L16" s="47">
        <f>(L5+L8+L9+L10+L11+L12+L13)/7</f>
        <v>0</v>
      </c>
      <c r="M16" s="48">
        <f>(M5+M8+M9+M10+M11+M12+M13)/7</f>
        <v>0</v>
      </c>
    </row>
  </sheetData>
  <mergeCells count="7">
    <mergeCell ref="B1:M1"/>
    <mergeCell ref="L2:M2"/>
    <mergeCell ref="B2:C2"/>
    <mergeCell ref="D2:E2"/>
    <mergeCell ref="F2:G2"/>
    <mergeCell ref="H2:I2"/>
    <mergeCell ref="J2:K2"/>
  </mergeCells>
  <pageMargins left="0.19685039370078741" right="0.19685039370078741" top="0.39370078740157483" bottom="0.39370078740157483" header="0.39370078740157483" footer="0.19685039370078741"/>
  <pageSetup paperSize="9" scale="81" fitToHeight="0" orientation="landscape" r:id="rId1"/>
  <headerFooter alignWithMargins="0">
    <oddFooter>&amp;R&amp;"Tahoma"&amp;8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topLeftCell="C1" workbookViewId="0">
      <selection activeCell="Q5" sqref="Q5"/>
    </sheetView>
  </sheetViews>
  <sheetFormatPr defaultRowHeight="12.75"/>
  <cols>
    <col min="1" max="1" width="0" hidden="1" customWidth="1"/>
    <col min="2" max="2" width="51.7109375" customWidth="1"/>
    <col min="3" max="3" width="10.5703125" customWidth="1"/>
    <col min="4" max="17" width="11.5703125" customWidth="1"/>
  </cols>
  <sheetData>
    <row r="1" spans="1:17" ht="15.6" customHeight="1">
      <c r="A1" s="1"/>
      <c r="B1" s="79" t="s">
        <v>90</v>
      </c>
      <c r="C1" s="79"/>
      <c r="D1" s="79"/>
      <c r="E1" s="79"/>
      <c r="F1" s="79"/>
      <c r="G1" s="79"/>
      <c r="H1" s="79"/>
      <c r="I1" s="79"/>
      <c r="J1" s="84"/>
      <c r="K1" s="84"/>
      <c r="L1" s="79"/>
      <c r="M1" s="79"/>
      <c r="N1" s="79"/>
      <c r="O1" s="79"/>
      <c r="P1" s="79"/>
      <c r="Q1" s="79"/>
    </row>
    <row r="2" spans="1:17" ht="110.45" customHeight="1">
      <c r="B2" s="72" t="s">
        <v>14</v>
      </c>
      <c r="C2" s="72"/>
      <c r="D2" s="72" t="s">
        <v>91</v>
      </c>
      <c r="E2" s="72"/>
      <c r="F2" s="72" t="s">
        <v>92</v>
      </c>
      <c r="G2" s="72"/>
      <c r="H2" s="66" t="s">
        <v>93</v>
      </c>
      <c r="I2" s="68"/>
      <c r="J2" s="69" t="s">
        <v>94</v>
      </c>
      <c r="K2" s="69"/>
      <c r="L2" s="68" t="s">
        <v>95</v>
      </c>
      <c r="M2" s="67"/>
      <c r="N2" s="66" t="s">
        <v>96</v>
      </c>
      <c r="O2" s="78"/>
      <c r="P2" s="69" t="s">
        <v>97</v>
      </c>
      <c r="Q2" s="69"/>
    </row>
    <row r="3" spans="1:17" ht="22.5">
      <c r="B3" s="11" t="s">
        <v>2</v>
      </c>
      <c r="C3" s="11" t="s">
        <v>3</v>
      </c>
      <c r="D3" s="11" t="s">
        <v>27</v>
      </c>
      <c r="E3" s="11" t="s">
        <v>28</v>
      </c>
      <c r="F3" s="11" t="s">
        <v>27</v>
      </c>
      <c r="G3" s="11" t="s">
        <v>28</v>
      </c>
      <c r="H3" s="11" t="s">
        <v>27</v>
      </c>
      <c r="I3" s="11" t="s">
        <v>28</v>
      </c>
      <c r="J3" s="15" t="s">
        <v>27</v>
      </c>
      <c r="K3" s="15" t="s">
        <v>28</v>
      </c>
      <c r="L3" s="11" t="s">
        <v>27</v>
      </c>
      <c r="M3" s="11" t="s">
        <v>28</v>
      </c>
      <c r="N3" s="11" t="s">
        <v>27</v>
      </c>
      <c r="O3" s="11" t="s">
        <v>28</v>
      </c>
      <c r="P3" s="15" t="s">
        <v>27</v>
      </c>
      <c r="Q3" s="15" t="s">
        <v>28</v>
      </c>
    </row>
    <row r="4" spans="1:17" ht="13.5" thickBot="1">
      <c r="B4" s="11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>
        <v>12</v>
      </c>
      <c r="N4" s="12">
        <v>13</v>
      </c>
      <c r="O4" s="12">
        <v>14</v>
      </c>
      <c r="P4" s="12">
        <v>15</v>
      </c>
      <c r="Q4" s="12">
        <v>16</v>
      </c>
    </row>
    <row r="5" spans="1:17" ht="22.9" customHeight="1">
      <c r="B5" s="25" t="s">
        <v>15</v>
      </c>
      <c r="C5" s="26">
        <v>703</v>
      </c>
      <c r="D5" s="32"/>
      <c r="E5" s="32">
        <v>0</v>
      </c>
      <c r="F5" s="32"/>
      <c r="G5" s="32">
        <v>0</v>
      </c>
      <c r="H5" s="32"/>
      <c r="I5" s="32">
        <v>0</v>
      </c>
      <c r="J5" s="32"/>
      <c r="K5" s="32">
        <v>0</v>
      </c>
      <c r="L5" s="32"/>
      <c r="M5" s="32">
        <v>0</v>
      </c>
      <c r="N5" s="32"/>
      <c r="O5" s="32">
        <v>0</v>
      </c>
      <c r="P5" s="32"/>
      <c r="Q5" s="33">
        <v>0</v>
      </c>
    </row>
    <row r="6" spans="1:17" ht="22.9" customHeight="1">
      <c r="B6" s="25" t="s">
        <v>16</v>
      </c>
      <c r="C6" s="27">
        <v>704</v>
      </c>
      <c r="D6" s="31"/>
      <c r="E6" s="31">
        <v>0</v>
      </c>
      <c r="F6" s="31"/>
      <c r="G6" s="31">
        <v>0</v>
      </c>
      <c r="H6" s="31"/>
      <c r="I6" s="31">
        <v>0</v>
      </c>
      <c r="J6" s="31"/>
      <c r="K6" s="31">
        <v>0</v>
      </c>
      <c r="L6" s="31"/>
      <c r="M6" s="31">
        <v>0</v>
      </c>
      <c r="N6" s="31"/>
      <c r="O6" s="31">
        <v>0</v>
      </c>
      <c r="P6" s="31"/>
      <c r="Q6" s="34">
        <v>0</v>
      </c>
    </row>
    <row r="7" spans="1:17" ht="22.9" customHeight="1">
      <c r="B7" s="25" t="s">
        <v>17</v>
      </c>
      <c r="C7" s="27">
        <v>730</v>
      </c>
      <c r="D7" s="31"/>
      <c r="E7" s="31">
        <v>0</v>
      </c>
      <c r="F7" s="31"/>
      <c r="G7" s="31">
        <v>0</v>
      </c>
      <c r="H7" s="31"/>
      <c r="I7" s="31">
        <v>0</v>
      </c>
      <c r="J7" s="31"/>
      <c r="K7" s="31">
        <v>0</v>
      </c>
      <c r="L7" s="31"/>
      <c r="M7" s="31">
        <v>0</v>
      </c>
      <c r="N7" s="31"/>
      <c r="O7" s="31">
        <v>0</v>
      </c>
      <c r="P7" s="31"/>
      <c r="Q7" s="34">
        <v>0</v>
      </c>
    </row>
    <row r="8" spans="1:17" ht="22.9" customHeight="1">
      <c r="B8" s="25" t="s">
        <v>18</v>
      </c>
      <c r="C8" s="27">
        <v>732</v>
      </c>
      <c r="D8" s="31"/>
      <c r="E8" s="31">
        <v>0</v>
      </c>
      <c r="F8" s="31"/>
      <c r="G8" s="31">
        <v>0</v>
      </c>
      <c r="H8" s="31"/>
      <c r="I8" s="31">
        <v>0</v>
      </c>
      <c r="J8" s="31"/>
      <c r="K8" s="31">
        <v>0</v>
      </c>
      <c r="L8" s="31"/>
      <c r="M8" s="31">
        <v>0</v>
      </c>
      <c r="N8" s="31"/>
      <c r="O8" s="31">
        <v>0</v>
      </c>
      <c r="P8" s="31"/>
      <c r="Q8" s="34">
        <v>0</v>
      </c>
    </row>
    <row r="9" spans="1:17" ht="22.9" customHeight="1">
      <c r="B9" s="25" t="s">
        <v>19</v>
      </c>
      <c r="C9" s="27">
        <v>733</v>
      </c>
      <c r="D9" s="31"/>
      <c r="E9" s="31">
        <v>0</v>
      </c>
      <c r="F9" s="31"/>
      <c r="G9" s="31">
        <v>0</v>
      </c>
      <c r="H9" s="31"/>
      <c r="I9" s="31">
        <v>0</v>
      </c>
      <c r="J9" s="31"/>
      <c r="K9" s="31">
        <v>0</v>
      </c>
      <c r="L9" s="31"/>
      <c r="M9" s="31">
        <v>0</v>
      </c>
      <c r="N9" s="31"/>
      <c r="O9" s="31">
        <v>0</v>
      </c>
      <c r="P9" s="31"/>
      <c r="Q9" s="34">
        <v>0</v>
      </c>
    </row>
    <row r="10" spans="1:17" ht="22.9" customHeight="1">
      <c r="B10" s="25" t="s">
        <v>20</v>
      </c>
      <c r="C10" s="27">
        <v>758</v>
      </c>
      <c r="D10" s="31"/>
      <c r="E10" s="31">
        <v>0</v>
      </c>
      <c r="F10" s="31"/>
      <c r="G10" s="31">
        <v>0</v>
      </c>
      <c r="H10" s="31"/>
      <c r="I10" s="31">
        <v>0</v>
      </c>
      <c r="J10" s="31"/>
      <c r="K10" s="31">
        <v>0</v>
      </c>
      <c r="L10" s="31"/>
      <c r="M10" s="31">
        <v>0</v>
      </c>
      <c r="N10" s="31"/>
      <c r="O10" s="31">
        <v>0</v>
      </c>
      <c r="P10" s="31"/>
      <c r="Q10" s="34">
        <v>0</v>
      </c>
    </row>
    <row r="11" spans="1:17" ht="30.6" customHeight="1">
      <c r="B11" s="25" t="s">
        <v>21</v>
      </c>
      <c r="C11" s="27">
        <v>766</v>
      </c>
      <c r="D11" s="31"/>
      <c r="E11" s="31">
        <v>0</v>
      </c>
      <c r="F11" s="31"/>
      <c r="G11" s="31">
        <v>0</v>
      </c>
      <c r="H11" s="31"/>
      <c r="I11" s="31">
        <v>0</v>
      </c>
      <c r="J11" s="31"/>
      <c r="K11" s="31">
        <v>0</v>
      </c>
      <c r="L11" s="31"/>
      <c r="M11" s="31">
        <v>0</v>
      </c>
      <c r="N11" s="31"/>
      <c r="O11" s="31">
        <v>0</v>
      </c>
      <c r="P11" s="31"/>
      <c r="Q11" s="34">
        <v>0</v>
      </c>
    </row>
    <row r="12" spans="1:17" ht="22.9" customHeight="1">
      <c r="B12" s="25" t="s">
        <v>22</v>
      </c>
      <c r="C12" s="27">
        <v>767</v>
      </c>
      <c r="D12" s="31">
        <v>0</v>
      </c>
      <c r="E12" s="31">
        <v>0</v>
      </c>
      <c r="F12" s="31">
        <v>0</v>
      </c>
      <c r="G12" s="31">
        <v>0</v>
      </c>
      <c r="H12" s="31"/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/>
      <c r="Q12" s="34">
        <v>0</v>
      </c>
    </row>
    <row r="13" spans="1:17" ht="22.9" customHeight="1">
      <c r="B13" s="25" t="s">
        <v>23</v>
      </c>
      <c r="C13" s="27">
        <v>773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/>
      <c r="M13" s="31">
        <v>0</v>
      </c>
      <c r="N13" s="31">
        <v>0</v>
      </c>
      <c r="O13" s="31">
        <v>0</v>
      </c>
      <c r="P13" s="31"/>
      <c r="Q13" s="34">
        <v>0</v>
      </c>
    </row>
    <row r="14" spans="1:17" ht="22.9" customHeight="1">
      <c r="B14" s="25" t="s">
        <v>24</v>
      </c>
      <c r="C14" s="27">
        <v>791</v>
      </c>
      <c r="D14" s="31"/>
      <c r="E14" s="31">
        <v>0</v>
      </c>
      <c r="F14" s="31"/>
      <c r="G14" s="31">
        <v>0</v>
      </c>
      <c r="H14" s="31"/>
      <c r="I14" s="31">
        <v>0</v>
      </c>
      <c r="J14" s="31"/>
      <c r="K14" s="31">
        <v>0</v>
      </c>
      <c r="L14" s="31"/>
      <c r="M14" s="31">
        <v>0</v>
      </c>
      <c r="N14" s="31"/>
      <c r="O14" s="31">
        <v>0</v>
      </c>
      <c r="P14" s="31"/>
      <c r="Q14" s="34">
        <v>0</v>
      </c>
    </row>
    <row r="15" spans="1:17" ht="22.9" customHeight="1">
      <c r="B15" s="25" t="s">
        <v>25</v>
      </c>
      <c r="C15" s="27">
        <v>792</v>
      </c>
      <c r="D15" s="31">
        <v>1</v>
      </c>
      <c r="E15" s="31">
        <v>0.1</v>
      </c>
      <c r="F15" s="31">
        <v>1</v>
      </c>
      <c r="G15" s="31">
        <v>0.1</v>
      </c>
      <c r="H15" s="31">
        <v>1</v>
      </c>
      <c r="I15" s="31">
        <v>0.1</v>
      </c>
      <c r="J15" s="31">
        <v>1</v>
      </c>
      <c r="K15" s="31">
        <v>0.1</v>
      </c>
      <c r="L15" s="31">
        <v>1</v>
      </c>
      <c r="M15" s="31">
        <v>0.1</v>
      </c>
      <c r="N15" s="31">
        <v>1</v>
      </c>
      <c r="O15" s="31">
        <v>0.1</v>
      </c>
      <c r="P15" s="31"/>
      <c r="Q15" s="34">
        <v>0</v>
      </c>
    </row>
    <row r="16" spans="1:17" ht="22.9" customHeight="1" thickBot="1">
      <c r="B16" s="29" t="s">
        <v>4</v>
      </c>
      <c r="C16" s="30" t="s">
        <v>5</v>
      </c>
      <c r="D16" s="47">
        <f>(D5+D6+D7+D8+D9+D10+D11+D12+D13+D14+D15)/11</f>
        <v>9.0909090909090912E-2</v>
      </c>
      <c r="E16" s="47">
        <f t="shared" ref="E16:Q16" si="0">(E5+E6+E7+E8+E9+E10+E11+E12+E13+E14+E15)/11</f>
        <v>9.0909090909090922E-3</v>
      </c>
      <c r="F16" s="47">
        <f t="shared" si="0"/>
        <v>9.0909090909090912E-2</v>
      </c>
      <c r="G16" s="47">
        <f t="shared" si="0"/>
        <v>9.0909090909090922E-3</v>
      </c>
      <c r="H16" s="47">
        <f t="shared" si="0"/>
        <v>9.0909090909090912E-2</v>
      </c>
      <c r="I16" s="47">
        <f t="shared" si="0"/>
        <v>9.0909090909090922E-3</v>
      </c>
      <c r="J16" s="47">
        <f>(J5+J6+J7+J8+J9+J10+J11+J12+J13+J14+J15)/11</f>
        <v>9.0909090909090912E-2</v>
      </c>
      <c r="K16" s="47">
        <f>(K5+K6+K7+K8+K9+K10+K11+K12+K13+K14+K15)/11</f>
        <v>9.0909090909090922E-3</v>
      </c>
      <c r="L16" s="47">
        <f>(L5+L6+L7+L8+L9+L10+L11+L12+L13+L14+L15)/11</f>
        <v>9.0909090909090912E-2</v>
      </c>
      <c r="M16" s="47">
        <f>(M5+M6+M7+M8+M9+M10+M11+M12+M13+M14+M15)/11</f>
        <v>9.0909090909090922E-3</v>
      </c>
      <c r="N16" s="47">
        <f t="shared" si="0"/>
        <v>9.0909090909090912E-2</v>
      </c>
      <c r="O16" s="47">
        <f t="shared" si="0"/>
        <v>9.0909090909090922E-3</v>
      </c>
      <c r="P16" s="47">
        <f t="shared" si="0"/>
        <v>0</v>
      </c>
      <c r="Q16" s="48">
        <f t="shared" si="0"/>
        <v>0</v>
      </c>
    </row>
  </sheetData>
  <mergeCells count="9">
    <mergeCell ref="N2:O2"/>
    <mergeCell ref="P2:Q2"/>
    <mergeCell ref="J2:K2"/>
    <mergeCell ref="L2:M2"/>
    <mergeCell ref="B2:C2"/>
    <mergeCell ref="B1:Q1"/>
    <mergeCell ref="D2:E2"/>
    <mergeCell ref="F2:G2"/>
    <mergeCell ref="H2:I2"/>
  </mergeCells>
  <pageMargins left="0.19685039370078741" right="0.19685039370078741" top="0.39370078740157483" bottom="0.39370078740157483" header="0.39370078740157483" footer="0.19685039370078741"/>
  <pageSetup paperSize="9" scale="65" fitToHeight="0" orientation="landscape" r:id="rId1"/>
  <headerFooter alignWithMargins="0">
    <oddFooter>&amp;R&amp;"Tahoma"&amp;8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opLeftCell="B1" workbookViewId="0">
      <selection activeCell="I14" sqref="I14"/>
    </sheetView>
  </sheetViews>
  <sheetFormatPr defaultRowHeight="12.75"/>
  <cols>
    <col min="1" max="1" width="0" hidden="1" customWidth="1"/>
    <col min="2" max="2" width="55.28515625" customWidth="1"/>
    <col min="3" max="3" width="10.5703125" customWidth="1"/>
    <col min="4" max="13" width="11.5703125" customWidth="1"/>
  </cols>
  <sheetData>
    <row r="1" spans="1:13" ht="15.6" customHeight="1">
      <c r="A1" s="1"/>
      <c r="B1" s="79" t="s">
        <v>98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93.6" customHeight="1">
      <c r="B2" s="72" t="s">
        <v>14</v>
      </c>
      <c r="C2" s="72"/>
      <c r="D2" s="72" t="s">
        <v>99</v>
      </c>
      <c r="E2" s="72"/>
      <c r="F2" s="72" t="s">
        <v>100</v>
      </c>
      <c r="G2" s="72"/>
      <c r="H2" s="66" t="s">
        <v>101</v>
      </c>
      <c r="I2" s="67"/>
      <c r="J2" s="66" t="s">
        <v>102</v>
      </c>
      <c r="K2" s="78"/>
      <c r="L2" s="69" t="s">
        <v>103</v>
      </c>
      <c r="M2" s="69"/>
    </row>
    <row r="3" spans="1:13" ht="22.5">
      <c r="B3" s="11" t="s">
        <v>2</v>
      </c>
      <c r="C3" s="11" t="s">
        <v>3</v>
      </c>
      <c r="D3" s="11" t="s">
        <v>27</v>
      </c>
      <c r="E3" s="11" t="s">
        <v>28</v>
      </c>
      <c r="F3" s="11" t="s">
        <v>27</v>
      </c>
      <c r="G3" s="11" t="s">
        <v>28</v>
      </c>
      <c r="H3" s="11" t="s">
        <v>27</v>
      </c>
      <c r="I3" s="11" t="s">
        <v>28</v>
      </c>
      <c r="J3" s="11" t="s">
        <v>27</v>
      </c>
      <c r="K3" s="11" t="s">
        <v>28</v>
      </c>
      <c r="L3" s="15" t="s">
        <v>27</v>
      </c>
      <c r="M3" s="15" t="s">
        <v>28</v>
      </c>
    </row>
    <row r="4" spans="1:13" ht="13.5" thickBot="1">
      <c r="B4" s="11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>
        <v>12</v>
      </c>
    </row>
    <row r="5" spans="1:13" ht="22.9" customHeight="1">
      <c r="B5" s="25" t="s">
        <v>15</v>
      </c>
      <c r="C5" s="26">
        <v>703</v>
      </c>
      <c r="D5" s="32">
        <v>1</v>
      </c>
      <c r="E5" s="32">
        <v>0.34</v>
      </c>
      <c r="F5" s="32">
        <v>1</v>
      </c>
      <c r="G5" s="32">
        <v>0.24</v>
      </c>
      <c r="H5" s="32">
        <v>0</v>
      </c>
      <c r="I5" s="32">
        <v>0</v>
      </c>
      <c r="J5" s="32">
        <v>1</v>
      </c>
      <c r="K5" s="32">
        <v>0.19</v>
      </c>
      <c r="L5" s="32" t="s">
        <v>47</v>
      </c>
      <c r="M5" s="33" t="s">
        <v>47</v>
      </c>
    </row>
    <row r="6" spans="1:13" ht="22.9" customHeight="1">
      <c r="B6" s="25" t="s">
        <v>16</v>
      </c>
      <c r="C6" s="27">
        <v>704</v>
      </c>
      <c r="D6" s="31">
        <v>1</v>
      </c>
      <c r="E6" s="31">
        <v>0.55000000000000004</v>
      </c>
      <c r="F6" s="31">
        <v>1</v>
      </c>
      <c r="G6" s="31">
        <v>0.45</v>
      </c>
      <c r="H6" s="31" t="s">
        <v>47</v>
      </c>
      <c r="I6" s="31" t="s">
        <v>47</v>
      </c>
      <c r="J6" s="31" t="s">
        <v>47</v>
      </c>
      <c r="K6" s="31" t="s">
        <v>47</v>
      </c>
      <c r="L6" s="31" t="s">
        <v>47</v>
      </c>
      <c r="M6" s="34" t="s">
        <v>47</v>
      </c>
    </row>
    <row r="7" spans="1:13" ht="22.9" customHeight="1">
      <c r="B7" s="25" t="s">
        <v>17</v>
      </c>
      <c r="C7" s="27">
        <v>730</v>
      </c>
      <c r="D7" s="31">
        <v>1</v>
      </c>
      <c r="E7" s="31">
        <v>0.55000000000000004</v>
      </c>
      <c r="F7" s="31">
        <v>1</v>
      </c>
      <c r="G7" s="31">
        <v>0.45</v>
      </c>
      <c r="H7" s="31" t="s">
        <v>47</v>
      </c>
      <c r="I7" s="31" t="s">
        <v>47</v>
      </c>
      <c r="J7" s="31" t="s">
        <v>47</v>
      </c>
      <c r="K7" s="31" t="s">
        <v>47</v>
      </c>
      <c r="L7" s="31" t="s">
        <v>47</v>
      </c>
      <c r="M7" s="34" t="s">
        <v>47</v>
      </c>
    </row>
    <row r="8" spans="1:13" ht="22.9" customHeight="1">
      <c r="B8" s="25" t="s">
        <v>18</v>
      </c>
      <c r="C8" s="27">
        <v>732</v>
      </c>
      <c r="D8" s="31">
        <v>1</v>
      </c>
      <c r="E8" s="31">
        <v>0.4</v>
      </c>
      <c r="F8" s="31">
        <v>1</v>
      </c>
      <c r="G8" s="31">
        <v>0.3</v>
      </c>
      <c r="H8" s="31">
        <v>0</v>
      </c>
      <c r="I8" s="31">
        <v>0</v>
      </c>
      <c r="J8" s="31" t="s">
        <v>47</v>
      </c>
      <c r="K8" s="31" t="s">
        <v>47</v>
      </c>
      <c r="L8" s="31" t="s">
        <v>47</v>
      </c>
      <c r="M8" s="34" t="s">
        <v>47</v>
      </c>
    </row>
    <row r="9" spans="1:13" ht="22.9" customHeight="1">
      <c r="B9" s="25" t="s">
        <v>19</v>
      </c>
      <c r="C9" s="27">
        <v>733</v>
      </c>
      <c r="D9" s="31">
        <v>1</v>
      </c>
      <c r="E9" s="31">
        <v>0.4</v>
      </c>
      <c r="F9" s="31">
        <v>1</v>
      </c>
      <c r="G9" s="31">
        <v>0.3</v>
      </c>
      <c r="H9" s="31">
        <v>0</v>
      </c>
      <c r="I9" s="31">
        <v>0</v>
      </c>
      <c r="J9" s="31" t="s">
        <v>47</v>
      </c>
      <c r="K9" s="31" t="s">
        <v>47</v>
      </c>
      <c r="L9" s="31" t="s">
        <v>47</v>
      </c>
      <c r="M9" s="34" t="s">
        <v>47</v>
      </c>
    </row>
    <row r="10" spans="1:13" ht="22.9" customHeight="1">
      <c r="B10" s="25" t="s">
        <v>20</v>
      </c>
      <c r="C10" s="27">
        <v>758</v>
      </c>
      <c r="D10" s="31">
        <v>1</v>
      </c>
      <c r="E10" s="31">
        <v>0.34</v>
      </c>
      <c r="F10" s="31">
        <v>1</v>
      </c>
      <c r="G10" s="31">
        <v>0.24</v>
      </c>
      <c r="H10" s="31">
        <v>0.17</v>
      </c>
      <c r="I10" s="31">
        <v>0.04</v>
      </c>
      <c r="J10" s="31">
        <v>0</v>
      </c>
      <c r="K10" s="31">
        <v>0</v>
      </c>
      <c r="L10" s="31" t="s">
        <v>47</v>
      </c>
      <c r="M10" s="34" t="s">
        <v>47</v>
      </c>
    </row>
    <row r="11" spans="1:13" ht="22.9" customHeight="1">
      <c r="B11" s="25" t="s">
        <v>21</v>
      </c>
      <c r="C11" s="27">
        <v>766</v>
      </c>
      <c r="D11" s="31">
        <v>1</v>
      </c>
      <c r="E11" s="31">
        <v>0.3</v>
      </c>
      <c r="F11" s="31">
        <v>1</v>
      </c>
      <c r="G11" s="31">
        <v>0.2</v>
      </c>
      <c r="H11" s="31">
        <v>0</v>
      </c>
      <c r="I11" s="31">
        <v>0</v>
      </c>
      <c r="J11" s="31">
        <v>1</v>
      </c>
      <c r="K11" s="31">
        <v>0.15</v>
      </c>
      <c r="L11" s="31">
        <v>1</v>
      </c>
      <c r="M11" s="34">
        <v>0.15</v>
      </c>
    </row>
    <row r="12" spans="1:13" ht="22.9" customHeight="1">
      <c r="B12" s="25" t="s">
        <v>22</v>
      </c>
      <c r="C12" s="27">
        <v>767</v>
      </c>
      <c r="D12" s="31">
        <v>1</v>
      </c>
      <c r="E12" s="31">
        <v>0.34</v>
      </c>
      <c r="F12" s="31">
        <v>1</v>
      </c>
      <c r="G12" s="31">
        <v>0.24</v>
      </c>
      <c r="H12" s="31">
        <v>0.04</v>
      </c>
      <c r="I12" s="31">
        <v>0.01</v>
      </c>
      <c r="J12" s="31">
        <v>1</v>
      </c>
      <c r="K12" s="31">
        <v>0.19</v>
      </c>
      <c r="L12" s="31" t="s">
        <v>47</v>
      </c>
      <c r="M12" s="34" t="s">
        <v>47</v>
      </c>
    </row>
    <row r="13" spans="1:13" ht="22.9" customHeight="1">
      <c r="B13" s="25" t="s">
        <v>23</v>
      </c>
      <c r="C13" s="27">
        <v>773</v>
      </c>
      <c r="D13" s="31">
        <v>1</v>
      </c>
      <c r="E13" s="31">
        <v>0.4</v>
      </c>
      <c r="F13" s="31">
        <v>1</v>
      </c>
      <c r="G13" s="31">
        <v>0.3</v>
      </c>
      <c r="H13" s="31">
        <v>0.09</v>
      </c>
      <c r="I13" s="31">
        <v>0.03</v>
      </c>
      <c r="J13" s="31" t="s">
        <v>47</v>
      </c>
      <c r="K13" s="31" t="s">
        <v>47</v>
      </c>
      <c r="L13" s="31" t="s">
        <v>47</v>
      </c>
      <c r="M13" s="34" t="s">
        <v>47</v>
      </c>
    </row>
    <row r="14" spans="1:13" ht="22.9" customHeight="1">
      <c r="B14" s="25" t="s">
        <v>24</v>
      </c>
      <c r="C14" s="27">
        <v>791</v>
      </c>
      <c r="D14" s="31">
        <v>1</v>
      </c>
      <c r="E14" s="31">
        <v>0.55000000000000004</v>
      </c>
      <c r="F14" s="31">
        <v>1</v>
      </c>
      <c r="G14" s="31">
        <v>0.45</v>
      </c>
      <c r="H14" s="31" t="s">
        <v>47</v>
      </c>
      <c r="I14" s="31" t="s">
        <v>47</v>
      </c>
      <c r="J14" s="31" t="s">
        <v>47</v>
      </c>
      <c r="K14" s="31" t="s">
        <v>47</v>
      </c>
      <c r="L14" s="31" t="s">
        <v>47</v>
      </c>
      <c r="M14" s="34" t="s">
        <v>47</v>
      </c>
    </row>
    <row r="15" spans="1:13" ht="22.9" customHeight="1">
      <c r="B15" s="25" t="s">
        <v>25</v>
      </c>
      <c r="C15" s="27">
        <v>792</v>
      </c>
      <c r="D15" s="31">
        <v>1</v>
      </c>
      <c r="E15" s="31">
        <v>0.55000000000000004</v>
      </c>
      <c r="F15" s="31">
        <v>1</v>
      </c>
      <c r="G15" s="31">
        <v>0.45</v>
      </c>
      <c r="H15" s="31" t="s">
        <v>47</v>
      </c>
      <c r="I15" s="31" t="s">
        <v>47</v>
      </c>
      <c r="J15" s="31" t="s">
        <v>47</v>
      </c>
      <c r="K15" s="31" t="s">
        <v>47</v>
      </c>
      <c r="L15" s="31" t="s">
        <v>47</v>
      </c>
      <c r="M15" s="34" t="s">
        <v>47</v>
      </c>
    </row>
    <row r="16" spans="1:13" ht="22.9" customHeight="1" thickBot="1">
      <c r="B16" s="29" t="s">
        <v>4</v>
      </c>
      <c r="C16" s="30" t="s">
        <v>5</v>
      </c>
      <c r="D16" s="47">
        <f>(D5+D6+D7+D8+D9+D10+D11+D12+D13+D14+D15)/11</f>
        <v>1</v>
      </c>
      <c r="E16" s="47">
        <f>(E5+E6+E7+E8+E9+E10+E11+E12+E13+E14+E15)/11</f>
        <v>0.42909090909090908</v>
      </c>
      <c r="F16" s="47">
        <f>(F5+F6+F7+F8+F9+F10+F11+F12+F13+F14+F15)/11</f>
        <v>1</v>
      </c>
      <c r="G16" s="47">
        <f>(G5+G6+G7+G8+G9+G10+G11+G12+G13+G14+G15)/11</f>
        <v>0.3290909090909091</v>
      </c>
      <c r="H16" s="47">
        <f>(H5+H8+H9+H10+H11+H12+H13)/7</f>
        <v>4.2857142857142864E-2</v>
      </c>
      <c r="I16" s="47">
        <f>(I5+I8+I9+I10+I11+I12+I13)/7</f>
        <v>1.1428571428571429E-2</v>
      </c>
      <c r="J16" s="47">
        <f>(J5+J10+J11+J12)/4</f>
        <v>0.75</v>
      </c>
      <c r="K16" s="47">
        <f>(K5+K10+K11+K12)/4</f>
        <v>0.13250000000000001</v>
      </c>
      <c r="L16" s="47">
        <v>1</v>
      </c>
      <c r="M16" s="48">
        <v>0.15</v>
      </c>
    </row>
  </sheetData>
  <mergeCells count="7">
    <mergeCell ref="B1:M1"/>
    <mergeCell ref="D2:E2"/>
    <mergeCell ref="F2:G2"/>
    <mergeCell ref="H2:I2"/>
    <mergeCell ref="J2:K2"/>
    <mergeCell ref="L2:M2"/>
    <mergeCell ref="B2:C2"/>
  </mergeCells>
  <pageMargins left="0.19685039370078741" right="0.19685039370078741" top="0.39370078740157483" bottom="0.39370078740157483" header="0.39370078740157483" footer="0.19685039370078741"/>
  <pageSetup paperSize="9" scale="81" fitToHeight="0" orientation="landscape" r:id="rId1"/>
  <headerFooter alignWithMargins="0">
    <oddFooter>&amp;R&amp;"Tahoma"&amp;8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1.1</vt:lpstr>
      <vt:lpstr>1.2</vt:lpstr>
      <vt:lpstr>1.3</vt:lpstr>
      <vt:lpstr>1.4</vt:lpstr>
      <vt:lpstr>1.5</vt:lpstr>
      <vt:lpstr>2</vt:lpstr>
      <vt:lpstr>3</vt:lpstr>
      <vt:lpstr>4</vt:lpstr>
      <vt:lpstr>5</vt:lpstr>
      <vt:lpstr>Рейтинг</vt:lpstr>
      <vt:lpstr>'1.1'!Заголовки_для_печати</vt:lpstr>
      <vt:lpstr>'1.2'!Заголовки_для_печати</vt:lpstr>
      <vt:lpstr>'1.3'!Заголовки_для_печати</vt:lpstr>
      <vt:lpstr>'4'!Заголовки_для_печати</vt:lpstr>
      <vt:lpstr>'5'!Заголовки_для_печати</vt:lpstr>
      <vt:lpstr>Рейтинг!Заголовки_для_печати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БОЛДЫРЬ АЛЕКСАНДР АЛЕКСАНДРОВИЧ</dc:creator>
  <cp:lastModifiedBy>Тарасова</cp:lastModifiedBy>
  <cp:lastPrinted>2020-08-12T11:35:19Z</cp:lastPrinted>
  <dcterms:created xsi:type="dcterms:W3CDTF">2017-04-25T12:17:50Z</dcterms:created>
  <dcterms:modified xsi:type="dcterms:W3CDTF">2020-08-14T08:03:32Z</dcterms:modified>
</cp:coreProperties>
</file>