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Постановления\2020\07\P_349_О\"/>
    </mc:Choice>
  </mc:AlternateContent>
  <bookViews>
    <workbookView xWindow="360" yWindow="105" windowWidth="19155" windowHeight="7680" firstSheet="2" activeTab="4"/>
  </bookViews>
  <sheets>
    <sheet name="план  Приложение 1" sheetId="1" r:id="rId1"/>
    <sheet name="таблица 1 Перечень" sheetId="2" r:id="rId2"/>
    <sheet name="таблица 2 источники финансирова" sheetId="4" r:id="rId3"/>
    <sheet name="Приложение 2" sheetId="7" r:id="rId4"/>
    <sheet name="Таблица" sheetId="8" r:id="rId5"/>
  </sheets>
  <definedNames>
    <definedName name="_xlnm._FilterDatabase" localSheetId="0" hidden="1">'план  Приложение 1'!$A$17:$AL$168</definedName>
    <definedName name="_xlnm._FilterDatabase" localSheetId="4" hidden="1">Таблица!#REF!</definedName>
    <definedName name="_xlnm._FilterDatabase" localSheetId="1" hidden="1">'таблица 1 Перечень'!$A$10:$Q$161</definedName>
  </definedNames>
  <calcPr calcId="152511" iterateDelta="1E-4"/>
</workbook>
</file>

<file path=xl/calcChain.xml><?xml version="1.0" encoding="utf-8"?>
<calcChain xmlns="http://schemas.openxmlformats.org/spreadsheetml/2006/main">
  <c r="E22" i="7" l="1"/>
  <c r="E21" i="7"/>
  <c r="AD20" i="7"/>
  <c r="E20" i="7" s="1"/>
  <c r="E18" i="7" s="1"/>
  <c r="E19" i="7"/>
  <c r="AF18" i="7"/>
  <c r="AE18" i="7"/>
  <c r="AC18" i="7"/>
  <c r="AB18" i="7"/>
  <c r="AA18" i="7"/>
  <c r="Z18" i="7"/>
  <c r="Y18" i="7"/>
  <c r="X18" i="7"/>
  <c r="W18" i="7"/>
  <c r="V18" i="7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D18" i="7"/>
  <c r="B23" i="4"/>
  <c r="B17" i="4"/>
  <c r="AB157" i="1"/>
  <c r="C157" i="1" s="1"/>
  <c r="AD129" i="1"/>
  <c r="AC129" i="1"/>
  <c r="AA129" i="1"/>
  <c r="Z129" i="1"/>
  <c r="Y129" i="1"/>
  <c r="X129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AB120" i="1"/>
  <c r="C120" i="1" s="1"/>
  <c r="AB104" i="1"/>
  <c r="C104" i="1" s="1"/>
  <c r="AB101" i="1"/>
  <c r="C101" i="1" s="1"/>
  <c r="M99" i="1"/>
  <c r="M80" i="1" s="1"/>
  <c r="AD80" i="1"/>
  <c r="AC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K80" i="1"/>
  <c r="J80" i="1"/>
  <c r="I80" i="1"/>
  <c r="H80" i="1"/>
  <c r="G80" i="1"/>
  <c r="F80" i="1"/>
  <c r="E80" i="1"/>
  <c r="D80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8" i="1"/>
  <c r="C127" i="1"/>
  <c r="C126" i="1"/>
  <c r="C125" i="1"/>
  <c r="C124" i="1"/>
  <c r="C123" i="1"/>
  <c r="C122" i="1"/>
  <c r="C121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3" i="1"/>
  <c r="C102" i="1"/>
  <c r="C100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AD18" i="7" l="1"/>
  <c r="C99" i="1"/>
  <c r="C80" i="1" s="1"/>
  <c r="AB129" i="1"/>
  <c r="C129" i="1"/>
  <c r="AB80" i="1"/>
</calcChain>
</file>

<file path=xl/sharedStrings.xml><?xml version="1.0" encoding="utf-8"?>
<sst xmlns="http://schemas.openxmlformats.org/spreadsheetml/2006/main" count="1404" uniqueCount="284">
  <si>
    <t>Краткосрочный план</t>
  </si>
  <si>
    <t xml:space="preserve"> реализации региональной программы капитального ремонта общего имущества в многоквартирных домах </t>
  </si>
  <si>
    <t>№ п/п</t>
  </si>
  <si>
    <t>Адрес многоквартирного дома
(далее - МКД)</t>
  </si>
  <si>
    <t>Стоимость капитального ремонта ВСЕГО</t>
  </si>
  <si>
    <t>виды, установленные нормативным правовым актом субъекта РФ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</si>
  <si>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</si>
  <si>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</si>
  <si>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</si>
  <si>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</si>
  <si>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</si>
  <si>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</si>
  <si>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замена плоской кровли на стропильную</t>
  </si>
  <si>
    <t>разработка проектной документации</t>
  </si>
  <si>
    <t>авторский надзор при выполнении работ по  МКД, имеющих статус объекта культурного наследия (памятника истории и культуры) народов РФ</t>
  </si>
  <si>
    <t>руб.</t>
  </si>
  <si>
    <t>ед.</t>
  </si>
  <si>
    <t>кв.м</t>
  </si>
  <si>
    <t>куб.м</t>
  </si>
  <si>
    <t>Адрес многоквартирного дома (далее - МКД)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</si>
  <si>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</si>
  <si>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</si>
  <si>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</si>
  <si>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</si>
  <si>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</si>
  <si>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</si>
  <si>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</si>
  <si>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Способ формирования фонда капитального ремонта (РО - счет регионального оператора, СС - специальный счет)</t>
  </si>
  <si>
    <t>Способ управления МКД (УК-управляющая организация, ТСЖ - товарищество собственников жилья, ЖК - жилищный кооператив, НУ - непосредственное управление, БУ - без управления)</t>
  </si>
  <si>
    <t>Наименование организации, осуществляющей управление МКД</t>
  </si>
  <si>
    <t>Удельная стоимость капитального ремонта 1 кв. м. общей площади помещений МКД</t>
  </si>
  <si>
    <t>Предельная стоимость капитального ремонта 1 кв. м. общей площади помещений МКД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</si>
  <si>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</si>
  <si>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</si>
  <si>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</si>
  <si>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</si>
  <si>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чел.</t>
  </si>
  <si>
    <t>руб./кв.м</t>
  </si>
  <si>
    <t>Таблица №2</t>
  </si>
  <si>
    <t xml:space="preserve">Срок выполнения проектной документации </t>
  </si>
  <si>
    <t>Срок выполнения запланированных строительно - монтажных работ (уточняется по видам)</t>
  </si>
  <si>
    <t>Срок оказания услуги по строительному контролю</t>
  </si>
  <si>
    <t>строительный контроль</t>
  </si>
  <si>
    <t>ремонт сетей ХВС</t>
  </si>
  <si>
    <t>ремонт сетей ГВС</t>
  </si>
  <si>
    <t>ремонт сетей теплоснабжения</t>
  </si>
  <si>
    <t>ремонт систем водоотведения</t>
  </si>
  <si>
    <t>ремонт сетей электроснабжения</t>
  </si>
  <si>
    <t>ремонт сетей газоснабжения</t>
  </si>
  <si>
    <t xml:space="preserve">Источники финансирования </t>
  </si>
  <si>
    <t xml:space="preserve">Всего </t>
  </si>
  <si>
    <t>в том числе: Фонд содействия реформированию жилищно-коммунального хозяйства</t>
  </si>
  <si>
    <t>Областной бюджет</t>
  </si>
  <si>
    <t>Местные бюджеты</t>
  </si>
  <si>
    <t>Средства собственников</t>
  </si>
  <si>
    <t>Таблица №1</t>
  </si>
  <si>
    <t>к постановлению администрации округа Муром ________________________________________</t>
  </si>
  <si>
    <t>Итого по округ Муром по 2017 году</t>
  </si>
  <si>
    <t>г Муром ул Кленовая д.32</t>
  </si>
  <si>
    <t>г Муром ул Ленинградская д.25</t>
  </si>
  <si>
    <t>г Муром ул Войкова д.2В</t>
  </si>
  <si>
    <t>г Муром ул Дзержинского д.2А</t>
  </si>
  <si>
    <t>г Муром ул Заводская д.3</t>
  </si>
  <si>
    <t>г Муром ул Кирова д.17</t>
  </si>
  <si>
    <t>г Муром ул Ковровская д.1</t>
  </si>
  <si>
    <t>г Муром ул Куликова д.13</t>
  </si>
  <si>
    <t>г Муром ул Куликова д.19</t>
  </si>
  <si>
    <t>г Муром ул Лаврентьева д.7</t>
  </si>
  <si>
    <t>г Муром ул Лаврентьева д.9</t>
  </si>
  <si>
    <t>г Муром ул Лакина д.54</t>
  </si>
  <si>
    <t>г Муром ул Лакина д.83</t>
  </si>
  <si>
    <t>г Муром ул Мичуринская д.13</t>
  </si>
  <si>
    <t>г Муром ул Мичуринская д.15</t>
  </si>
  <si>
    <t>г Муром ул Мичуринская д.17</t>
  </si>
  <si>
    <t>г Муром ул Московская д.85</t>
  </si>
  <si>
    <t>п Муромский ул Северная д.7</t>
  </si>
  <si>
    <t>г Муром ул Пролетарская д.60</t>
  </si>
  <si>
    <t>г Муром ш Радиозаводское д.32</t>
  </si>
  <si>
    <t>г Муром ул Советская д.45</t>
  </si>
  <si>
    <t>г Муром ул Южная д.2</t>
  </si>
  <si>
    <t>г Муром ул Южная д.10</t>
  </si>
  <si>
    <t>г Муром ул Ленинградская д.2</t>
  </si>
  <si>
    <t>г Муром ул Московская д.116</t>
  </si>
  <si>
    <t>г Муром ул Артема д.1А</t>
  </si>
  <si>
    <t>г Муром ул Заводская д.1</t>
  </si>
  <si>
    <t>г Муром ул Ковровская д.3</t>
  </si>
  <si>
    <t>г Муром ул Куликова д.23</t>
  </si>
  <si>
    <t>п Механизаторов д.53</t>
  </si>
  <si>
    <t>г Муром п Фабрики им П.Л.Войкова д.23</t>
  </si>
  <si>
    <t>г Муром пр-д Кооперативный д.1</t>
  </si>
  <si>
    <t>г Муром ул Экземплярского д.45</t>
  </si>
  <si>
    <t>г Муром ул 30 лет Победы д.4</t>
  </si>
  <si>
    <t>г Муром ул Войкова д.2Б</t>
  </si>
  <si>
    <t>г Муром ул Ковровская д.5</t>
  </si>
  <si>
    <t>г Муром ул Красногвардейская д.10А</t>
  </si>
  <si>
    <t>г Муром ул Льва Толстого д.97</t>
  </si>
  <si>
    <t>п Механизаторов д.48</t>
  </si>
  <si>
    <t>г Муром ул Московская д.64</t>
  </si>
  <si>
    <t>г Муром ул Войкова д.9</t>
  </si>
  <si>
    <t>г Муром ул 30 лет Победы д.9</t>
  </si>
  <si>
    <t>г Муром ул 30 лет Победы д.11</t>
  </si>
  <si>
    <t>г Муром ул Коммунистическая д.36</t>
  </si>
  <si>
    <t>г Муром ул Серова д.40</t>
  </si>
  <si>
    <t>г Муром ул 30 лет Победы д.2</t>
  </si>
  <si>
    <t>Итого по округ Муром по 2018 году</t>
  </si>
  <si>
    <t>г Муром ул Артема д.39</t>
  </si>
  <si>
    <t>г Муром ул Владимирская д.30</t>
  </si>
  <si>
    <t>г Муром ул Комсомольская д.50</t>
  </si>
  <si>
    <t>г Муром ул Красногвардейская д.8А</t>
  </si>
  <si>
    <t>г Муром ул Красногвардейская д.55</t>
  </si>
  <si>
    <t>г Муром ул Куйбышева д.30</t>
  </si>
  <si>
    <t>г Муром ул Куликова д.1</t>
  </si>
  <si>
    <t>г Муром ул Ленина д.4</t>
  </si>
  <si>
    <t>г Муром ул Ленина д.9</t>
  </si>
  <si>
    <t>г Муром ул Ленина д.115</t>
  </si>
  <si>
    <t>г Муром ул Льва Толстого д.111</t>
  </si>
  <si>
    <t>г Муром ул Меленковская д.5</t>
  </si>
  <si>
    <t>г Муром ул Меленковская д.13</t>
  </si>
  <si>
    <t>г Муром ул Мечникова д.56</t>
  </si>
  <si>
    <t>г Муром ул Мичуринская д.23</t>
  </si>
  <si>
    <t>г Муром ул Мичуринская д.29</t>
  </si>
  <si>
    <t>г Муром ул Мичуринская д.33</t>
  </si>
  <si>
    <t>г Муром ул Московская д.106</t>
  </si>
  <si>
    <t>г Муром ул Октябрьская д.7</t>
  </si>
  <si>
    <t>г Муром ул Октябрьская д.31</t>
  </si>
  <si>
    <t>г Муром ул Октябрьская д.90</t>
  </si>
  <si>
    <t>г Муром ул Орджоникидзе д.8</t>
  </si>
  <si>
    <t>г Муром ул Первомайская д.101</t>
  </si>
  <si>
    <t xml:space="preserve">г Муром ул Привокзальная д.2 </t>
  </si>
  <si>
    <t>г Муром ул Стахановская д.20</t>
  </si>
  <si>
    <t>г Муром ул Филатова д.15</t>
  </si>
  <si>
    <t>г Муром ул Дзержинского д.36</t>
  </si>
  <si>
    <t>г Муром ул Кленовая д.3 корп. 2</t>
  </si>
  <si>
    <t>г Муром ул Кооперативная д.9</t>
  </si>
  <si>
    <t>г Муром ул Куйбышева д.20</t>
  </si>
  <si>
    <t>г Муром ул Ленина д.55</t>
  </si>
  <si>
    <t>г Муром ул Льва Толстого д.35</t>
  </si>
  <si>
    <t>г Муром ул Пролетарская д.5</t>
  </si>
  <si>
    <t>г Муром ул Пролетарская д.37</t>
  </si>
  <si>
    <t>г Муром ул Экземплярского д.53</t>
  </si>
  <si>
    <t>г Муром ул Юбилейная д.56</t>
  </si>
  <si>
    <t>г Муром ул Казанская д.2Б</t>
  </si>
  <si>
    <t>г Муром ул Ленинградская д.34/3</t>
  </si>
  <si>
    <t>г Муром ул Ленинградская д.22</t>
  </si>
  <si>
    <t>г Муром ул. Мечникова д.2Б</t>
  </si>
  <si>
    <t>г Муром ул Московская д.54</t>
  </si>
  <si>
    <t>г Муром ул Свердлова д.12</t>
  </si>
  <si>
    <t>г Муром ул Советская д.47</t>
  </si>
  <si>
    <t>г Муром ул Экземплярского д.70</t>
  </si>
  <si>
    <t>г Муром ул Орловская д.5</t>
  </si>
  <si>
    <t>г Муром ул Ленина д.2</t>
  </si>
  <si>
    <t>г Муром ул Заводская д.2</t>
  </si>
  <si>
    <t>X</t>
  </si>
  <si>
    <t>Панельные</t>
  </si>
  <si>
    <t>РО</t>
  </si>
  <si>
    <t>УК</t>
  </si>
  <si>
    <t>ООО "Союз"</t>
  </si>
  <si>
    <t>Каменные, кирпичные</t>
  </si>
  <si>
    <t>ООО "Верба"</t>
  </si>
  <si>
    <t>Блочные</t>
  </si>
  <si>
    <t>ООО "Домоуправ"</t>
  </si>
  <si>
    <t>602,8</t>
  </si>
  <si>
    <t>ООО УК "Партнер"</t>
  </si>
  <si>
    <t>Деревянные</t>
  </si>
  <si>
    <t>ООО ДУК "Территория"</t>
  </si>
  <si>
    <t>ТСЖ</t>
  </si>
  <si>
    <t>ТСН "Победа"</t>
  </si>
  <si>
    <t>НУ</t>
  </si>
  <si>
    <t>-</t>
  </si>
  <si>
    <t>Шлакоблочные</t>
  </si>
  <si>
    <t>Ж/б панели</t>
  </si>
  <si>
    <t>Объем финансирования по 2018 г., руб.</t>
  </si>
  <si>
    <t>Объем финансирования по 2019 г., руб.</t>
  </si>
  <si>
    <t>ремонт внутридомовых инженерных систем теплоснабжения с заменой отопительных приборов (радиаторов) в местах общего пользования и отопительных приборов (радиаторов), расположенных в жилых помещениях, не имеющих отключающих устройств</t>
  </si>
  <si>
    <t>Приложение №1</t>
  </si>
  <si>
    <t>от 05.10.2016 №868</t>
  </si>
  <si>
    <t xml:space="preserve"> на территории округ Муром на период 2017-2019 годы</t>
  </si>
  <si>
    <t>к краткосрочному плану реализации
 региональной программы капитального ремонта
общего имущества в многоквартирных домах на территории округ Муром  на период 2017-2019 годы</t>
  </si>
  <si>
    <t>Сведения о многоквартирных домах, включенных в краткосрочный план реализации региональной программы капитального ремонта общего имущества в многоквартирных домах на территории округ Муром на период 2017-2019 годы</t>
  </si>
  <si>
    <t>Объем финансирования в  2017 г., руб.</t>
  </si>
  <si>
    <t>Местные бюджеты: на основании платежного поручения  №1153 от 25.04.2018  возврат денежных средств в размере</t>
  </si>
  <si>
    <t>г Муром ул Амосова д.50</t>
  </si>
  <si>
    <t>г Муром ш Радиозаводское д.36</t>
  </si>
  <si>
    <t>г Муром ул Артема д.27</t>
  </si>
  <si>
    <t>г Муром ул Войкова д.3а</t>
  </si>
  <si>
    <t xml:space="preserve">г Муром ул Воровского д.95 </t>
  </si>
  <si>
    <t>г Муром ул Дзержинского д.5а</t>
  </si>
  <si>
    <t>г Муром ул Карла Маркса д.36</t>
  </si>
  <si>
    <t>г Муром ул Коммунистическая д.6</t>
  </si>
  <si>
    <t>г Муром ул Комсомольская д.9</t>
  </si>
  <si>
    <t>г Муром ул Комсомольская д.53а</t>
  </si>
  <si>
    <t>г Муром ул Куликова д.18</t>
  </si>
  <si>
    <t>г Муром ул Куликова д.20</t>
  </si>
  <si>
    <t>г Муром ул Лакина д.86</t>
  </si>
  <si>
    <t>г Муром ул Ленинградская д.4</t>
  </si>
  <si>
    <t xml:space="preserve">г Муром ул Ленинградская д.15  </t>
  </si>
  <si>
    <t>г Муром ул Ленинградская д.32 корп. 1</t>
  </si>
  <si>
    <t>г Муром ул Меленковская д.9</t>
  </si>
  <si>
    <t>п Муромский ул Северная д.18</t>
  </si>
  <si>
    <t>г Муром ул Октябрьская д.43А</t>
  </si>
  <si>
    <t>г Муром ш Радиозаводское д.38а</t>
  </si>
  <si>
    <t xml:space="preserve">г Муром ул Советская д.47 </t>
  </si>
  <si>
    <t>г Муром ул Трудовая д.37</t>
  </si>
  <si>
    <t>г Муром ул Юбилейная д.52</t>
  </si>
  <si>
    <t>ООО "Фортуна"</t>
  </si>
  <si>
    <t>ООО "Партнер"</t>
  </si>
  <si>
    <t xml:space="preserve">Панельные </t>
  </si>
  <si>
    <t>Итого по округ Муром по 2019 году</t>
  </si>
  <si>
    <t xml:space="preserve">Приложение №2 </t>
  </si>
  <si>
    <t>к постановлению администрации округа Муром</t>
  </si>
  <si>
    <t>Приложение №2</t>
  </si>
  <si>
    <t>от 05.10.2016 № 868</t>
  </si>
  <si>
    <t>Плановый год капитального ремонта</t>
  </si>
  <si>
    <t>Уровень оплаты взносов на капитальный ремонт МКД</t>
  </si>
  <si>
    <t>%</t>
  </si>
  <si>
    <t>Итого по округ Муром</t>
  </si>
  <si>
    <t>г Муром ш Карачаровское д.10</t>
  </si>
  <si>
    <t>2021-2023</t>
  </si>
  <si>
    <t>г Муром ул Нежиловка д.1б</t>
  </si>
  <si>
    <t>г Муром ул Южная д.6</t>
  </si>
  <si>
    <t>2017-2019</t>
  </si>
  <si>
    <t>г Муром ул Московская д.32</t>
  </si>
  <si>
    <t>Многоквартирные дома, имеющие полноту собираемости взносов на капитальный ремонт в объеме 100 % и выше от сумм начисленных взносов на капитальный ремонт</t>
  </si>
  <si>
    <t>Многоквартирные дома, при ремонте которых подрядными организациями не устранены недостатки в установленные договорами сроки своими силами</t>
  </si>
  <si>
    <t xml:space="preserve">Таблица № 1 </t>
  </si>
  <si>
    <t>к  краткосрочному плану реализации региональной программы капитального ремонта общего имущества в многоквартирных домах на территории округа Муром  на 2017-2018 годы за счет средств регионального оператора</t>
  </si>
  <si>
    <t>Сведения о многоквартирных домах, включенных в краткосрочный план реализации региональной программы капитального ремонта общего имущества в многоквартирных домах на территории округа Муром на 2017-2018 годы 
за счет средств регионального оператора</t>
  </si>
  <si>
    <t>Х</t>
  </si>
  <si>
    <t xml:space="preserve">Приложение №1 </t>
  </si>
  <si>
    <t>капитальный ремонт внутридомовых инженерных систем вентиляции и дымоудаления при капитальном ремонте крыш</t>
  </si>
  <si>
    <t>устройство вновь выгребных ям или отстойников с биологической очисткой сточных вод (септиков) при отсутствии централизованной системы канализации</t>
  </si>
  <si>
    <t>утепление фасадов</t>
  </si>
  <si>
    <t>ремонт выпусков системы водоотведения до первого смотрового колодца при капитальном ремонте внутридомовых инженерных систем водоотведения</t>
  </si>
  <si>
    <t>установка узлов управления и регулирования потребления ресурсов, необходимых для предоставления коммунальных услуг (тепловой энергии, горячей и холодной воды, электрической энергии, газа), с оборудованием устройств автоматизации и диспетчеризации, при проведении капитального ремонта внутридомовых инженерных систем</t>
  </si>
  <si>
    <t>установка или замена в комплексе оборудования индивидуальных тепловых пунктов, при проведении капитального ремонта внутридомовых инженерных систем теплоснабжения</t>
  </si>
  <si>
    <t>авторский надзор при выполнении работ по МКД, имеющих статус объекта культурного наследия (памятника истории и культуры) народов РФ</t>
  </si>
  <si>
    <t>п Механизаторов д.52</t>
  </si>
  <si>
    <t>г Муром ул Куйбышева д.4</t>
  </si>
  <si>
    <t>г Муром ул Заводская д.7</t>
  </si>
  <si>
    <t>г Муром ул Владимирская д.40</t>
  </si>
  <si>
    <t>г Муром ул Кленовая д.3 корп. 4</t>
  </si>
  <si>
    <t>ТСН "Кооперативная, 9"</t>
  </si>
  <si>
    <t>Кирпичные/блочные</t>
  </si>
  <si>
    <t>капитальный ремонт внутридомовых инженерных систем вентиляции и дымоудаления при капитальном ремонте         крыш</t>
  </si>
  <si>
    <t>ремонт выпусков системы водоотведения до первого смотрового колодца при      капитальном ремонте внутридомовых инженерных систем водоотведения</t>
  </si>
  <si>
    <t>установка узлов управления и регулирования потребления ресурсов, необходимых для предоставления коммунальных услуг        (тепловой энергии, горячей и холодной воды, электрической энергии, газа), с                       оборудованием устройств автоматизации и диспетчеризации, при проведении               капитального ремонта внутридомовых инженерных систем</t>
  </si>
  <si>
    <t>установка или замена в комплексе оборудования индивидуальных тепловых пунктов, при проведении капитального                ремонта внутридомовых инженерных систем теплоснабжения</t>
  </si>
  <si>
    <t>Итого по округ Муром по краткосрочному плану 2017 году</t>
  </si>
  <si>
    <t>г Муром б-р Цветочный д.2</t>
  </si>
  <si>
    <t>г Муром ул Ковровская д.16</t>
  </si>
  <si>
    <t>г Муром ул Пушкина д.1А</t>
  </si>
  <si>
    <t>ООО "РЕМСТРОЙ Южный"</t>
  </si>
  <si>
    <t>ООО УК "ТеплоСервис"</t>
  </si>
  <si>
    <t>ТСН</t>
  </si>
  <si>
    <t>"Прогресс"</t>
  </si>
  <si>
    <t>ООО «Фортуна» </t>
  </si>
  <si>
    <t xml:space="preserve">ООО ДУК "Территория" </t>
  </si>
  <si>
    <t>виды, установленные ч.1 ст.166 жилищного Кодекса РФ</t>
  </si>
  <si>
    <t xml:space="preserve">Источники финансирования краткосрочного плана реализации региональной программы капитального ремонта
общего имущества в многоквартирных домахна территории округ Муром на период  2017-2019 годы
</t>
  </si>
  <si>
    <t xml:space="preserve">к краткосрочному плану реализации
 региональной программы капитального ремонта
                                                                                                                                                      общего имущества в многоквартирных домах на территории округ Муром  на период 2017-2019 годы </t>
  </si>
  <si>
    <t>г Муром ул Мечникова д.81</t>
  </si>
  <si>
    <t>г Муром ул Кленовая д.10А</t>
  </si>
  <si>
    <t>г Муром ул Муромская д.11</t>
  </si>
  <si>
    <t>ООО "Домоуправ" </t>
  </si>
  <si>
    <t>ООО "Верба" </t>
  </si>
  <si>
    <t>г Муром ул Ленина д.110</t>
  </si>
  <si>
    <t xml:space="preserve">Начальник Управления жилищной политики администрации округа Муром                                                                            А.Н. Гребенчук                                                                </t>
  </si>
  <si>
    <t>ООО "Ремстрой Южный"</t>
  </si>
  <si>
    <t>Начальник  Управления  жилищной политики администрации округа Муром                                                            А.Н.Гребенчук</t>
  </si>
  <si>
    <t>Местные бюджеты: на основании обращения НО "Фонд капитального ремонта многоквартирных домов Владимирской области" от 11.01.2019 №95/05</t>
  </si>
  <si>
    <t>2018-2020</t>
  </si>
  <si>
    <t>Начальник Управления жилищной политики администрации округа Муром                                        А.Н. Гребенчук</t>
  </si>
  <si>
    <t>Начальник Управления жилищной политики администрации округа Муром                                                           А.Н.Гребенчук</t>
  </si>
  <si>
    <t>г Муром ул Октябрьская д.73</t>
  </si>
  <si>
    <t>г Муром ул Куйбышева д.2</t>
  </si>
  <si>
    <t>г Муром ул Лаврентьева д.42 корп.2</t>
  </si>
  <si>
    <t>г Муром ул Куликова д.5</t>
  </si>
  <si>
    <t>г Муром ул Мичуринская д.19</t>
  </si>
  <si>
    <t>г Муром ул Щербакова д.25</t>
  </si>
  <si>
    <t>1989</t>
  </si>
  <si>
    <t>ООО "ОДК" </t>
  </si>
  <si>
    <t xml:space="preserve">Краткосрочный план реализации региональной программы капитального ремонта общего имущества в многоквартирных домах на территории округа Муром на 2017-2019 годы за счет средств регионального оператора 
</t>
  </si>
  <si>
    <t>ООО "ОДК"</t>
  </si>
  <si>
    <t>от 03.07.2020 № 349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</si>
</sst>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р_._-;\-* #,##0.00\ _р_._-;_-* &quot;-&quot;??\ _р_._-;_-@_-"/>
    <numFmt numFmtId="164" formatCode="_-* #,##0.00\ _₽_-;\-* #,##0.00\ _₽_-;_-* &quot;-&quot;??\ _₽_-;_-@_-"/>
    <numFmt numFmtId="165" formatCode="_-* #,##0.00_р_._-;\-* #,##0.00_р_._-;_-* &quot;-&quot;??_р_._-;_-@_-"/>
    <numFmt numFmtId="166" formatCode="###\ ###\ ###\ ##0"/>
    <numFmt numFmtId="167" formatCode="[$-419]General"/>
    <numFmt numFmtId="168" formatCode="#,##0.00_р_."/>
    <numFmt numFmtId="169" formatCode="_-* #,##0.00_р_._-;\-* #,##0.00_р_._-;_-* \-??_р_._-;_-@_-"/>
    <numFmt numFmtId="170" formatCode="#,##0.00&quot; &quot;[$руб.-419];[Red]&quot;-&quot;#,##0.00&quot; &quot;[$руб.-419]"/>
    <numFmt numFmtId="171" formatCode="###\ ###\ ###\ ##0.00"/>
  </numFmts>
  <fonts count="5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16"/>
      <color rgb="FF000000"/>
      <name val="Calibri"/>
      <family val="2"/>
      <charset val="204"/>
    </font>
    <font>
      <b/>
      <i/>
      <sz val="16"/>
      <color rgb="FF000000"/>
      <name val="Arial Cyr"/>
      <charset val="204"/>
    </font>
    <font>
      <b/>
      <i/>
      <u/>
      <sz val="11"/>
      <color rgb="FF000000"/>
      <name val="Calibri"/>
      <family val="2"/>
      <charset val="204"/>
    </font>
    <font>
      <b/>
      <i/>
      <u/>
      <sz val="11"/>
      <color rgb="FF000000"/>
      <name val="Arial Cyr"/>
      <charset val="204"/>
    </font>
    <font>
      <sz val="10"/>
      <color rgb="FF000000"/>
      <name val="Arial1"/>
      <charset val="204"/>
    </font>
    <font>
      <sz val="10"/>
      <color rgb="FF000000"/>
      <name val="Calibri"/>
      <family val="2"/>
      <charset val="204"/>
    </font>
    <font>
      <sz val="11"/>
      <color rgb="FF000000"/>
      <name val="Arial1"/>
      <charset val="204"/>
    </font>
    <font>
      <b/>
      <i/>
      <sz val="16"/>
      <color rgb="FF000000"/>
      <name val="Arial1"/>
      <charset val="204"/>
    </font>
    <font>
      <b/>
      <i/>
      <u/>
      <sz val="11"/>
      <color rgb="FF000000"/>
      <name val="Arial1"/>
      <charset val="204"/>
    </font>
    <font>
      <sz val="9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22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Times New Roman1"/>
      <charset val="204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1"/>
      <charset val="204"/>
    </font>
    <font>
      <b/>
      <sz val="9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82">
    <xf numFmtId="0" fontId="0" fillId="0" borderId="0"/>
    <xf numFmtId="0" fontId="2" fillId="0" borderId="0"/>
    <xf numFmtId="0" fontId="1" fillId="0" borderId="0"/>
    <xf numFmtId="0" fontId="3" fillId="0" borderId="0"/>
    <xf numFmtId="0" fontId="1" fillId="0" borderId="0"/>
    <xf numFmtId="0" fontId="5" fillId="0" borderId="0"/>
    <xf numFmtId="0" fontId="2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167" fontId="8" fillId="0" borderId="0" applyBorder="0" applyProtection="0"/>
    <xf numFmtId="0" fontId="10" fillId="0" borderId="0"/>
    <xf numFmtId="43" fontId="7" fillId="0" borderId="0" applyBorder="0" applyAlignment="0" applyProtection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5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9" fillId="0" borderId="0">
      <alignment horizontal="lef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Border="0" applyAlignment="0" applyProtection="0"/>
    <xf numFmtId="0" fontId="5" fillId="0" borderId="0"/>
    <xf numFmtId="167" fontId="8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164" fontId="2" fillId="0" borderId="0" applyFont="0" applyFill="0" applyBorder="0" applyAlignment="0" applyProtection="0"/>
    <xf numFmtId="0" fontId="1" fillId="0" borderId="0"/>
    <xf numFmtId="169" fontId="3" fillId="0" borderId="0" applyFill="0" applyBorder="0" applyAlignment="0" applyProtection="0"/>
    <xf numFmtId="0" fontId="8" fillId="0" borderId="0"/>
    <xf numFmtId="0" fontId="25" fillId="0" borderId="0">
      <alignment horizontal="center"/>
    </xf>
    <xf numFmtId="0" fontId="26" fillId="0" borderId="0">
      <alignment horizontal="center"/>
    </xf>
    <xf numFmtId="0" fontId="26" fillId="0" borderId="0">
      <alignment horizontal="center"/>
    </xf>
    <xf numFmtId="0" fontId="25" fillId="0" borderId="0">
      <alignment horizontal="center" textRotation="90"/>
    </xf>
    <xf numFmtId="0" fontId="26" fillId="0" borderId="0">
      <alignment horizontal="center" textRotation="90"/>
    </xf>
    <xf numFmtId="0" fontId="26" fillId="0" borderId="0">
      <alignment horizontal="center" textRotation="90"/>
    </xf>
    <xf numFmtId="0" fontId="27" fillId="0" borderId="0"/>
    <xf numFmtId="0" fontId="28" fillId="0" borderId="0"/>
    <xf numFmtId="0" fontId="28" fillId="0" borderId="0"/>
    <xf numFmtId="170" fontId="27" fillId="0" borderId="0"/>
    <xf numFmtId="170" fontId="28" fillId="0" borderId="0"/>
    <xf numFmtId="170" fontId="28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30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31" fillId="0" borderId="0"/>
    <xf numFmtId="167" fontId="8" fillId="0" borderId="0"/>
    <xf numFmtId="0" fontId="32" fillId="0" borderId="0">
      <alignment horizontal="center"/>
    </xf>
    <xf numFmtId="0" fontId="32" fillId="0" borderId="0">
      <alignment horizontal="center" textRotation="90"/>
    </xf>
    <xf numFmtId="0" fontId="33" fillId="0" borderId="0"/>
    <xf numFmtId="170" fontId="33" fillId="0" borderId="0"/>
    <xf numFmtId="167" fontId="8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5" fillId="0" borderId="0">
      <alignment horizontal="center"/>
    </xf>
    <xf numFmtId="0" fontId="25" fillId="0" borderId="0">
      <alignment horizontal="center" textRotation="90"/>
    </xf>
    <xf numFmtId="0" fontId="27" fillId="0" borderId="0"/>
    <xf numFmtId="170" fontId="27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25" fillId="0" borderId="0">
      <alignment horizontal="center"/>
    </xf>
    <xf numFmtId="0" fontId="25" fillId="0" borderId="0">
      <alignment horizontal="center" textRotation="90"/>
    </xf>
    <xf numFmtId="0" fontId="27" fillId="0" borderId="0"/>
    <xf numFmtId="170" fontId="27" fillId="0" borderId="0"/>
    <xf numFmtId="0" fontId="32" fillId="0" borderId="0">
      <alignment horizontal="center"/>
    </xf>
    <xf numFmtId="0" fontId="32" fillId="0" borderId="0">
      <alignment horizontal="center" textRotation="90"/>
    </xf>
    <xf numFmtId="0" fontId="33" fillId="0" borderId="0"/>
    <xf numFmtId="170" fontId="33" fillId="0" borderId="0"/>
    <xf numFmtId="170" fontId="33" fillId="0" borderId="0"/>
    <xf numFmtId="0" fontId="32" fillId="0" borderId="0">
      <alignment horizontal="center"/>
    </xf>
    <xf numFmtId="0" fontId="33" fillId="0" borderId="0"/>
    <xf numFmtId="0" fontId="32" fillId="0" borderId="0">
      <alignment horizontal="center"/>
    </xf>
    <xf numFmtId="0" fontId="32" fillId="0" borderId="0">
      <alignment horizontal="center"/>
    </xf>
    <xf numFmtId="0" fontId="32" fillId="0" borderId="0">
      <alignment horizontal="center" textRotation="90"/>
    </xf>
    <xf numFmtId="0" fontId="32" fillId="0" borderId="0">
      <alignment horizontal="center" textRotation="90"/>
    </xf>
    <xf numFmtId="170" fontId="33" fillId="0" borderId="0"/>
    <xf numFmtId="0" fontId="33" fillId="0" borderId="0"/>
    <xf numFmtId="0" fontId="33" fillId="0" borderId="0"/>
    <xf numFmtId="170" fontId="33" fillId="0" borderId="0"/>
    <xf numFmtId="0" fontId="32" fillId="0" borderId="0">
      <alignment horizontal="center" textRotation="9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75">
    <xf numFmtId="0" fontId="0" fillId="0" borderId="0" xfId="0"/>
    <xf numFmtId="0" fontId="0" fillId="0" borderId="0" xfId="0" applyFill="1"/>
    <xf numFmtId="0" fontId="6" fillId="0" borderId="0" xfId="0" applyFont="1"/>
    <xf numFmtId="0" fontId="0" fillId="0" borderId="0" xfId="0"/>
    <xf numFmtId="0" fontId="0" fillId="0" borderId="0" xfId="0"/>
    <xf numFmtId="0" fontId="0" fillId="0" borderId="0" xfId="0" applyFill="1"/>
    <xf numFmtId="0" fontId="14" fillId="0" borderId="0" xfId="0" applyFont="1"/>
    <xf numFmtId="0" fontId="15" fillId="0" borderId="0" xfId="1" applyFont="1" applyFill="1" applyAlignment="1">
      <alignment horizontal="center" vertical="center"/>
    </xf>
    <xf numFmtId="0" fontId="16" fillId="0" borderId="0" xfId="1" applyFont="1" applyFill="1" applyAlignment="1">
      <alignment horizontal="center" vertical="center" wrapText="1"/>
    </xf>
    <xf numFmtId="0" fontId="13" fillId="0" borderId="0" xfId="1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2" applyFont="1" applyFill="1" applyAlignment="1">
      <alignment wrapText="1"/>
    </xf>
    <xf numFmtId="0" fontId="14" fillId="0" borderId="0" xfId="2" applyFont="1" applyFill="1"/>
    <xf numFmtId="0" fontId="4" fillId="0" borderId="0" xfId="2" applyFont="1" applyFill="1" applyAlignment="1">
      <alignment vertical="center" wrapText="1"/>
    </xf>
    <xf numFmtId="0" fontId="14" fillId="0" borderId="7" xfId="2" applyFont="1" applyFill="1" applyBorder="1" applyAlignment="1"/>
    <xf numFmtId="0" fontId="16" fillId="0" borderId="1" xfId="2" applyFont="1" applyFill="1" applyBorder="1" applyAlignment="1">
      <alignment horizontal="center" vertical="center"/>
    </xf>
    <xf numFmtId="4" fontId="16" fillId="0" borderId="1" xfId="2" applyNumberFormat="1" applyFont="1" applyFill="1" applyBorder="1" applyAlignment="1">
      <alignment horizontal="center" vertical="center"/>
    </xf>
    <xf numFmtId="0" fontId="15" fillId="0" borderId="0" xfId="1" applyFont="1" applyFill="1" applyAlignment="1">
      <alignment horizontal="center" vertical="center" wrapText="1"/>
    </xf>
    <xf numFmtId="2" fontId="15" fillId="0" borderId="0" xfId="1" applyNumberFormat="1" applyFont="1" applyFill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wrapText="1"/>
    </xf>
    <xf numFmtId="0" fontId="22" fillId="0" borderId="2" xfId="0" applyFont="1" applyFill="1" applyBorder="1" applyAlignment="1">
      <alignment wrapText="1"/>
    </xf>
    <xf numFmtId="4" fontId="22" fillId="0" borderId="1" xfId="0" applyNumberFormat="1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vertical="top" wrapText="1"/>
    </xf>
    <xf numFmtId="0" fontId="24" fillId="0" borderId="0" xfId="0" applyFont="1"/>
    <xf numFmtId="168" fontId="0" fillId="0" borderId="0" xfId="0" applyNumberFormat="1"/>
    <xf numFmtId="0" fontId="20" fillId="0" borderId="0" xfId="0" applyFont="1"/>
    <xf numFmtId="0" fontId="0" fillId="0" borderId="0" xfId="0"/>
    <xf numFmtId="0" fontId="36" fillId="0" borderId="0" xfId="0" applyFont="1"/>
    <xf numFmtId="168" fontId="14" fillId="0" borderId="0" xfId="0" applyNumberFormat="1" applyFont="1"/>
    <xf numFmtId="0" fontId="1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13" fillId="0" borderId="0" xfId="0" applyFont="1"/>
    <xf numFmtId="0" fontId="39" fillId="0" borderId="0" xfId="0" applyFont="1"/>
    <xf numFmtId="4" fontId="13" fillId="0" borderId="0" xfId="0" applyNumberFormat="1" applyFont="1" applyFill="1" applyAlignment="1"/>
    <xf numFmtId="0" fontId="14" fillId="0" borderId="0" xfId="0" applyFont="1" applyFill="1"/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right"/>
    </xf>
    <xf numFmtId="0" fontId="23" fillId="0" borderId="0" xfId="0" applyFont="1" applyFill="1"/>
    <xf numFmtId="4" fontId="16" fillId="0" borderId="1" xfId="0" applyNumberFormat="1" applyFont="1" applyFill="1" applyBorder="1" applyAlignment="1">
      <alignment horizontal="center" vertical="center" wrapText="1"/>
    </xf>
    <xf numFmtId="2" fontId="16" fillId="0" borderId="5" xfId="0" applyNumberFormat="1" applyFont="1" applyFill="1" applyBorder="1" applyAlignment="1">
      <alignment horizontal="center" vertical="center" wrapText="1"/>
    </xf>
    <xf numFmtId="0" fontId="34" fillId="0" borderId="0" xfId="0" applyFont="1" applyFill="1"/>
    <xf numFmtId="0" fontId="0" fillId="0" borderId="0" xfId="0"/>
    <xf numFmtId="4" fontId="13" fillId="0" borderId="3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22" fillId="0" borderId="0" xfId="0" applyFont="1" applyFill="1" applyBorder="1" applyAlignment="1">
      <alignment wrapText="1"/>
    </xf>
    <xf numFmtId="4" fontId="13" fillId="0" borderId="0" xfId="0" applyNumberFormat="1" applyFont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/>
    </xf>
    <xf numFmtId="0" fontId="0" fillId="0" borderId="0" xfId="0" applyFill="1"/>
    <xf numFmtId="0" fontId="16" fillId="0" borderId="0" xfId="0" applyFont="1" applyFill="1" applyBorder="1" applyAlignment="1">
      <alignment horizontal="center" vertical="center"/>
    </xf>
    <xf numFmtId="3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5" applyFont="1" applyFill="1" applyBorder="1" applyAlignment="1">
      <alignment horizontal="center" vertical="center"/>
    </xf>
    <xf numFmtId="4" fontId="16" fillId="0" borderId="0" xfId="0" applyNumberFormat="1" applyFont="1" applyFill="1" applyBorder="1" applyAlignment="1">
      <alignment horizontal="center" vertical="center"/>
    </xf>
    <xf numFmtId="0" fontId="0" fillId="0" borderId="0" xfId="0"/>
    <xf numFmtId="0" fontId="13" fillId="0" borderId="1" xfId="0" applyFont="1" applyBorder="1" applyAlignment="1">
      <alignment horizontal="center" vertical="center" wrapText="1"/>
    </xf>
    <xf numFmtId="166" fontId="16" fillId="0" borderId="0" xfId="0" applyNumberFormat="1" applyFont="1" applyFill="1" applyBorder="1" applyAlignment="1">
      <alignment horizontal="center" vertical="center"/>
    </xf>
    <xf numFmtId="171" fontId="16" fillId="0" borderId="0" xfId="0" applyNumberFormat="1" applyFont="1" applyFill="1" applyBorder="1" applyAlignment="1">
      <alignment horizontal="center" vertical="center" wrapText="1"/>
    </xf>
    <xf numFmtId="3" fontId="16" fillId="0" borderId="0" xfId="0" applyNumberFormat="1" applyFont="1" applyFill="1" applyBorder="1" applyAlignment="1">
      <alignment horizontal="center" vertical="center" wrapText="1"/>
    </xf>
    <xf numFmtId="0" fontId="23" fillId="0" borderId="0" xfId="5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4" fontId="23" fillId="0" borderId="0" xfId="0" applyNumberFormat="1" applyFont="1" applyFill="1" applyBorder="1" applyAlignment="1">
      <alignment horizontal="center" vertical="center"/>
    </xf>
    <xf numFmtId="0" fontId="16" fillId="0" borderId="4" xfId="155" applyFont="1" applyFill="1" applyBorder="1" applyAlignment="1">
      <alignment horizontal="center"/>
    </xf>
    <xf numFmtId="0" fontId="16" fillId="0" borderId="4" xfId="155" applyFont="1" applyFill="1" applyBorder="1" applyAlignment="1">
      <alignment horizontal="center" wrapText="1"/>
    </xf>
    <xf numFmtId="3" fontId="16" fillId="0" borderId="4" xfId="155" applyNumberFormat="1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NumberFormat="1" applyFont="1" applyFill="1" applyBorder="1" applyAlignment="1">
      <alignment horizontal="center" vertical="center" wrapText="1"/>
    </xf>
    <xf numFmtId="0" fontId="16" fillId="0" borderId="4" xfId="155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3" fontId="42" fillId="0" borderId="0" xfId="0" applyNumberFormat="1" applyFont="1" applyFill="1" applyBorder="1" applyAlignment="1">
      <alignment horizontal="center" vertical="center" wrapText="1"/>
    </xf>
    <xf numFmtId="166" fontId="42" fillId="0" borderId="0" xfId="0" applyNumberFormat="1" applyFont="1" applyFill="1" applyBorder="1" applyAlignment="1">
      <alignment horizontal="center" vertical="center"/>
    </xf>
    <xf numFmtId="171" fontId="42" fillId="0" borderId="0" xfId="0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 wrapText="1"/>
    </xf>
    <xf numFmtId="4" fontId="42" fillId="0" borderId="0" xfId="0" applyNumberFormat="1" applyFont="1" applyFill="1" applyBorder="1" applyAlignment="1">
      <alignment horizontal="center" vertical="center"/>
    </xf>
    <xf numFmtId="3" fontId="42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13" fillId="0" borderId="0" xfId="1" applyFont="1" applyFill="1" applyAlignment="1">
      <alignment horizontal="right" vertical="center" wrapText="1"/>
    </xf>
    <xf numFmtId="0" fontId="40" fillId="0" borderId="0" xfId="1" applyFont="1" applyFill="1" applyAlignment="1">
      <alignment horizontal="center" vertical="center" wrapText="1"/>
    </xf>
    <xf numFmtId="0" fontId="40" fillId="0" borderId="0" xfId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3" fillId="0" borderId="0" xfId="1" applyFont="1" applyFill="1" applyAlignment="1">
      <alignment horizontal="right" vertical="center"/>
    </xf>
    <xf numFmtId="0" fontId="41" fillId="0" borderId="0" xfId="0" applyFont="1" applyAlignment="1"/>
    <xf numFmtId="0" fontId="4" fillId="0" borderId="0" xfId="2" applyFont="1" applyFill="1" applyAlignment="1">
      <alignment horizontal="right" vertical="center" wrapText="1"/>
    </xf>
    <xf numFmtId="0" fontId="16" fillId="0" borderId="11" xfId="0" applyFont="1" applyFill="1" applyBorder="1" applyAlignment="1">
      <alignment horizontal="center" vertical="center" textRotation="90" wrapText="1"/>
    </xf>
    <xf numFmtId="0" fontId="16" fillId="0" borderId="0" xfId="0" applyFont="1" applyFill="1" applyAlignment="1">
      <alignment horizontal="right"/>
    </xf>
    <xf numFmtId="0" fontId="16" fillId="0" borderId="1" xfId="18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textRotation="90" wrapText="1"/>
    </xf>
    <xf numFmtId="0" fontId="23" fillId="0" borderId="0" xfId="0" applyNumberFormat="1" applyFont="1" applyFill="1" applyBorder="1" applyAlignment="1">
      <alignment horizontal="center" vertical="center" wrapText="1"/>
    </xf>
    <xf numFmtId="0" fontId="42" fillId="0" borderId="0" xfId="5" applyFont="1" applyFill="1" applyBorder="1" applyAlignment="1">
      <alignment horizontal="center" vertical="center"/>
    </xf>
    <xf numFmtId="4" fontId="42" fillId="0" borderId="0" xfId="0" applyNumberFormat="1" applyFont="1" applyFill="1" applyBorder="1" applyAlignment="1">
      <alignment horizontal="center" vertical="center" wrapText="1"/>
    </xf>
    <xf numFmtId="0" fontId="42" fillId="0" borderId="0" xfId="5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 wrapText="1"/>
    </xf>
    <xf numFmtId="0" fontId="42" fillId="0" borderId="0" xfId="0" applyFont="1" applyFill="1" applyBorder="1" applyAlignment="1">
      <alignment horizontal="center"/>
    </xf>
    <xf numFmtId="4" fontId="42" fillId="0" borderId="0" xfId="0" applyNumberFormat="1" applyFont="1" applyFill="1" applyBorder="1" applyAlignment="1">
      <alignment horizontal="center"/>
    </xf>
    <xf numFmtId="3" fontId="42" fillId="0" borderId="0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23" fillId="0" borderId="1" xfId="180" applyFont="1" applyFill="1" applyBorder="1" applyAlignment="1">
      <alignment horizontal="center" vertical="center"/>
    </xf>
    <xf numFmtId="1" fontId="23" fillId="0" borderId="1" xfId="180" applyNumberFormat="1" applyFont="1" applyFill="1" applyBorder="1" applyAlignment="1">
      <alignment horizontal="center" vertical="center"/>
    </xf>
    <xf numFmtId="166" fontId="23" fillId="0" borderId="0" xfId="0" applyNumberFormat="1" applyFont="1" applyFill="1" applyBorder="1" applyAlignment="1">
      <alignment horizontal="center" vertical="center"/>
    </xf>
    <xf numFmtId="171" fontId="23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3" fontId="23" fillId="0" borderId="0" xfId="0" applyNumberFormat="1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wrapText="1"/>
    </xf>
    <xf numFmtId="0" fontId="35" fillId="0" borderId="0" xfId="0" applyFont="1"/>
    <xf numFmtId="0" fontId="16" fillId="0" borderId="1" xfId="5" applyFont="1" applyFill="1" applyBorder="1" applyAlignment="1">
      <alignment horizontal="center" vertical="center"/>
    </xf>
    <xf numFmtId="0" fontId="43" fillId="0" borderId="1" xfId="5" applyFont="1" applyFill="1" applyBorder="1" applyAlignment="1">
      <alignment horizontal="center" vertical="center"/>
    </xf>
    <xf numFmtId="0" fontId="43" fillId="0" borderId="1" xfId="0" applyFont="1" applyFill="1" applyBorder="1" applyAlignment="1">
      <alignment horizontal="center" vertical="center" wrapText="1"/>
    </xf>
    <xf numFmtId="0" fontId="23" fillId="0" borderId="1" xfId="5" applyFont="1" applyFill="1" applyBorder="1" applyAlignment="1">
      <alignment horizontal="center" vertical="center"/>
    </xf>
    <xf numFmtId="0" fontId="17" fillId="0" borderId="1" xfId="5" applyFont="1" applyFill="1" applyBorder="1" applyAlignment="1">
      <alignment vertical="center"/>
    </xf>
    <xf numFmtId="0" fontId="17" fillId="0" borderId="1" xfId="0" applyFont="1" applyFill="1" applyBorder="1" applyAlignment="1">
      <alignment vertical="center" wrapText="1"/>
    </xf>
    <xf numFmtId="0" fontId="44" fillId="0" borderId="1" xfId="0" applyFont="1" applyFill="1" applyBorder="1" applyAlignment="1">
      <alignment horizontal="left" vertical="center" wrapText="1"/>
    </xf>
    <xf numFmtId="0" fontId="46" fillId="0" borderId="1" xfId="0" applyFont="1" applyFill="1" applyBorder="1" applyAlignment="1">
      <alignment horizontal="left" vertical="center" wrapText="1"/>
    </xf>
    <xf numFmtId="0" fontId="47" fillId="0" borderId="1" xfId="3" applyFont="1" applyFill="1" applyBorder="1" applyAlignment="1">
      <alignment horizontal="left" vertical="center" wrapText="1"/>
    </xf>
    <xf numFmtId="4" fontId="50" fillId="0" borderId="1" xfId="0" applyNumberFormat="1" applyFont="1" applyFill="1" applyBorder="1" applyAlignment="1">
      <alignment horizontal="right" vertical="center"/>
    </xf>
    <xf numFmtId="4" fontId="50" fillId="0" borderId="1" xfId="0" applyNumberFormat="1" applyFont="1" applyFill="1" applyBorder="1" applyAlignment="1">
      <alignment horizontal="right" vertical="center" wrapText="1"/>
    </xf>
    <xf numFmtId="4" fontId="48" fillId="0" borderId="1" xfId="0" applyNumberFormat="1" applyFont="1" applyFill="1" applyBorder="1" applyAlignment="1">
      <alignment horizontal="center" vertical="center" wrapText="1"/>
    </xf>
    <xf numFmtId="4" fontId="50" fillId="0" borderId="1" xfId="0" applyNumberFormat="1" applyFont="1" applyFill="1" applyBorder="1" applyAlignment="1">
      <alignment horizontal="right"/>
    </xf>
    <xf numFmtId="3" fontId="50" fillId="0" borderId="1" xfId="0" applyNumberFormat="1" applyFont="1" applyFill="1" applyBorder="1" applyAlignment="1">
      <alignment horizontal="right"/>
    </xf>
    <xf numFmtId="0" fontId="51" fillId="0" borderId="1" xfId="0" applyFont="1" applyFill="1" applyBorder="1" applyAlignment="1">
      <alignment horizontal="center" vertical="center"/>
    </xf>
    <xf numFmtId="0" fontId="51" fillId="0" borderId="1" xfId="0" applyFont="1" applyFill="1" applyBorder="1" applyAlignment="1">
      <alignment horizontal="center" vertical="center" wrapText="1"/>
    </xf>
    <xf numFmtId="4" fontId="51" fillId="0" borderId="1" xfId="0" applyNumberFormat="1" applyFont="1" applyFill="1" applyBorder="1" applyAlignment="1">
      <alignment horizontal="right" vertical="center"/>
    </xf>
    <xf numFmtId="3" fontId="51" fillId="0" borderId="1" xfId="0" applyNumberFormat="1" applyFont="1" applyFill="1" applyBorder="1" applyAlignment="1">
      <alignment horizontal="center" vertical="center"/>
    </xf>
    <xf numFmtId="4" fontId="51" fillId="0" borderId="1" xfId="0" applyNumberFormat="1" applyFont="1" applyFill="1" applyBorder="1" applyAlignment="1">
      <alignment vertical="center"/>
    </xf>
    <xf numFmtId="4" fontId="48" fillId="0" borderId="3" xfId="0" applyNumberFormat="1" applyFont="1" applyFill="1" applyBorder="1" applyAlignment="1">
      <alignment horizontal="center" vertical="center" wrapText="1"/>
    </xf>
    <xf numFmtId="4" fontId="48" fillId="0" borderId="1" xfId="0" applyNumberFormat="1" applyFont="1" applyBorder="1" applyAlignment="1">
      <alignment horizontal="center" vertical="center" wrapText="1"/>
    </xf>
    <xf numFmtId="4" fontId="51" fillId="2" borderId="1" xfId="0" applyNumberFormat="1" applyFont="1" applyFill="1" applyBorder="1" applyAlignment="1">
      <alignment horizontal="right" vertical="center"/>
    </xf>
    <xf numFmtId="3" fontId="51" fillId="2" borderId="1" xfId="0" applyNumberFormat="1" applyFont="1" applyFill="1" applyBorder="1" applyAlignment="1">
      <alignment horizontal="right" vertical="center"/>
    </xf>
    <xf numFmtId="4" fontId="51" fillId="2" borderId="1" xfId="0" applyNumberFormat="1" applyFont="1" applyFill="1" applyBorder="1" applyAlignment="1">
      <alignment horizontal="center" vertical="center" wrapText="1"/>
    </xf>
    <xf numFmtId="0" fontId="51" fillId="2" borderId="1" xfId="0" applyFont="1" applyFill="1" applyBorder="1" applyAlignment="1">
      <alignment horizontal="center" vertical="center" wrapText="1"/>
    </xf>
    <xf numFmtId="4" fontId="51" fillId="2" borderId="1" xfId="0" applyNumberFormat="1" applyFont="1" applyFill="1" applyBorder="1" applyAlignment="1">
      <alignment horizontal="right" vertical="center" wrapText="1"/>
    </xf>
    <xf numFmtId="0" fontId="51" fillId="2" borderId="1" xfId="0" applyNumberFormat="1" applyFont="1" applyFill="1" applyBorder="1" applyAlignment="1">
      <alignment horizontal="right" vertical="center" wrapText="1"/>
    </xf>
    <xf numFmtId="0" fontId="51" fillId="2" borderId="1" xfId="0" applyFont="1" applyFill="1" applyBorder="1" applyAlignment="1">
      <alignment horizontal="center" vertical="center"/>
    </xf>
    <xf numFmtId="4" fontId="51" fillId="2" borderId="3" xfId="0" applyNumberFormat="1" applyFont="1" applyFill="1" applyBorder="1" applyAlignment="1">
      <alignment vertical="center"/>
    </xf>
    <xf numFmtId="4" fontId="51" fillId="2" borderId="1" xfId="0" applyNumberFormat="1" applyFont="1" applyFill="1" applyBorder="1" applyAlignment="1">
      <alignment vertical="center"/>
    </xf>
    <xf numFmtId="0" fontId="51" fillId="2" borderId="1" xfId="0" applyNumberFormat="1" applyFont="1" applyFill="1" applyBorder="1" applyAlignment="1">
      <alignment horizontal="right" vertical="center"/>
    </xf>
    <xf numFmtId="4" fontId="51" fillId="2" borderId="1" xfId="131" applyNumberFormat="1" applyFont="1" applyFill="1" applyBorder="1" applyAlignment="1">
      <alignment horizontal="right" vertical="center"/>
    </xf>
    <xf numFmtId="0" fontId="51" fillId="2" borderId="1" xfId="0" quotePrefix="1" applyFont="1" applyFill="1" applyBorder="1" applyAlignment="1">
      <alignment horizontal="center" vertical="center"/>
    </xf>
    <xf numFmtId="4" fontId="51" fillId="2" borderId="3" xfId="0" applyNumberFormat="1" applyFont="1" applyFill="1" applyBorder="1" applyAlignment="1">
      <alignment horizontal="right" vertical="center"/>
    </xf>
    <xf numFmtId="4" fontId="52" fillId="2" borderId="14" xfId="151" applyNumberFormat="1" applyFont="1" applyFill="1" applyBorder="1" applyAlignment="1">
      <alignment horizontal="right" vertical="center"/>
    </xf>
    <xf numFmtId="4" fontId="51" fillId="2" borderId="3" xfId="131" applyNumberFormat="1" applyFont="1" applyFill="1" applyBorder="1" applyAlignment="1">
      <alignment horizontal="right" vertical="center"/>
    </xf>
    <xf numFmtId="4" fontId="45" fillId="2" borderId="14" xfId="0" applyNumberFormat="1" applyFont="1" applyFill="1" applyBorder="1" applyAlignment="1">
      <alignment horizontal="right" vertical="center"/>
    </xf>
    <xf numFmtId="4" fontId="51" fillId="2" borderId="1" xfId="0" applyNumberFormat="1" applyFont="1" applyFill="1" applyBorder="1" applyAlignment="1">
      <alignment horizontal="right"/>
    </xf>
    <xf numFmtId="3" fontId="51" fillId="2" borderId="1" xfId="0" applyNumberFormat="1" applyFont="1" applyFill="1" applyBorder="1" applyAlignment="1">
      <alignment horizontal="right"/>
    </xf>
    <xf numFmtId="0" fontId="51" fillId="2" borderId="1" xfId="0" applyNumberFormat="1" applyFont="1" applyFill="1" applyBorder="1" applyAlignment="1">
      <alignment horizontal="right"/>
    </xf>
    <xf numFmtId="166" fontId="50" fillId="0" borderId="1" xfId="0" applyNumberFormat="1" applyFont="1" applyFill="1" applyBorder="1" applyAlignment="1">
      <alignment horizontal="left"/>
    </xf>
    <xf numFmtId="0" fontId="50" fillId="0" borderId="1" xfId="0" applyFont="1" applyFill="1" applyBorder="1" applyAlignment="1">
      <alignment horizontal="center"/>
    </xf>
    <xf numFmtId="171" fontId="50" fillId="0" borderId="1" xfId="0" applyNumberFormat="1" applyFont="1" applyFill="1" applyBorder="1" applyAlignment="1">
      <alignment horizontal="left" wrapText="1"/>
    </xf>
    <xf numFmtId="0" fontId="50" fillId="0" borderId="1" xfId="0" applyFont="1" applyFill="1" applyBorder="1" applyAlignment="1">
      <alignment horizontal="center" wrapText="1"/>
    </xf>
    <xf numFmtId="0" fontId="49" fillId="0" borderId="3" xfId="0" applyNumberFormat="1" applyFont="1" applyFill="1" applyBorder="1" applyAlignment="1">
      <alignment horizontal="center"/>
    </xf>
    <xf numFmtId="10" fontId="49" fillId="0" borderId="1" xfId="0" applyNumberFormat="1" applyFont="1" applyFill="1" applyBorder="1" applyAlignment="1">
      <alignment horizontal="center"/>
    </xf>
    <xf numFmtId="4" fontId="49" fillId="0" borderId="1" xfId="0" applyNumberFormat="1" applyFont="1" applyFill="1" applyBorder="1" applyAlignment="1">
      <alignment horizontal="right"/>
    </xf>
    <xf numFmtId="0" fontId="49" fillId="0" borderId="1" xfId="0" applyNumberFormat="1" applyFont="1" applyFill="1" applyBorder="1" applyAlignment="1">
      <alignment horizontal="right"/>
    </xf>
    <xf numFmtId="0" fontId="49" fillId="0" borderId="1" xfId="0" applyFont="1" applyFill="1" applyBorder="1" applyAlignment="1">
      <alignment horizontal="center"/>
    </xf>
    <xf numFmtId="166" fontId="34" fillId="0" borderId="1" xfId="0" applyNumberFormat="1" applyFont="1" applyFill="1" applyBorder="1" applyAlignment="1">
      <alignment horizontal="center"/>
    </xf>
    <xf numFmtId="171" fontId="49" fillId="0" borderId="1" xfId="0" applyNumberFormat="1" applyFont="1" applyFill="1" applyBorder="1" applyAlignment="1">
      <alignment horizontal="left" wrapText="1"/>
    </xf>
    <xf numFmtId="0" fontId="49" fillId="0" borderId="1" xfId="0" applyNumberFormat="1" applyFont="1" applyFill="1" applyBorder="1" applyAlignment="1">
      <alignment horizontal="center" wrapText="1"/>
    </xf>
    <xf numFmtId="171" fontId="49" fillId="0" borderId="1" xfId="0" applyNumberFormat="1" applyFont="1" applyFill="1" applyBorder="1" applyAlignment="1">
      <alignment horizontal="right"/>
    </xf>
    <xf numFmtId="166" fontId="53" fillId="0" borderId="1" xfId="0" applyNumberFormat="1" applyFont="1" applyFill="1" applyBorder="1" applyAlignment="1">
      <alignment horizontal="left"/>
    </xf>
    <xf numFmtId="171" fontId="54" fillId="0" borderId="1" xfId="0" applyNumberFormat="1" applyFont="1" applyFill="1" applyBorder="1" applyAlignment="1">
      <alignment wrapText="1"/>
    </xf>
    <xf numFmtId="0" fontId="49" fillId="2" borderId="3" xfId="0" applyFont="1" applyFill="1" applyBorder="1" applyAlignment="1">
      <alignment horizontal="center"/>
    </xf>
    <xf numFmtId="10" fontId="49" fillId="2" borderId="1" xfId="0" applyNumberFormat="1" applyFont="1" applyFill="1" applyBorder="1" applyAlignment="1">
      <alignment horizontal="center"/>
    </xf>
    <xf numFmtId="4" fontId="49" fillId="2" borderId="1" xfId="0" applyNumberFormat="1" applyFont="1" applyFill="1" applyBorder="1" applyAlignment="1">
      <alignment horizontal="right"/>
    </xf>
    <xf numFmtId="0" fontId="49" fillId="2" borderId="1" xfId="0" applyNumberFormat="1" applyFont="1" applyFill="1" applyBorder="1" applyAlignment="1">
      <alignment horizontal="right"/>
    </xf>
    <xf numFmtId="0" fontId="49" fillId="2" borderId="1" xfId="0" applyFont="1" applyFill="1" applyBorder="1" applyAlignment="1">
      <alignment horizontal="center"/>
    </xf>
    <xf numFmtId="0" fontId="34" fillId="2" borderId="1" xfId="5" applyFont="1" applyFill="1" applyBorder="1" applyAlignment="1">
      <alignment horizontal="center" vertical="center"/>
    </xf>
    <xf numFmtId="171" fontId="49" fillId="2" borderId="1" xfId="0" applyNumberFormat="1" applyFont="1" applyFill="1" applyBorder="1" applyAlignment="1">
      <alignment horizontal="left" wrapText="1"/>
    </xf>
    <xf numFmtId="0" fontId="49" fillId="2" borderId="1" xfId="0" applyFont="1" applyFill="1" applyBorder="1" applyAlignment="1">
      <alignment horizontal="center" wrapText="1"/>
    </xf>
    <xf numFmtId="171" fontId="49" fillId="2" borderId="1" xfId="0" applyNumberFormat="1" applyFont="1" applyFill="1" applyBorder="1" applyAlignment="1">
      <alignment horizontal="right"/>
    </xf>
    <xf numFmtId="0" fontId="49" fillId="2" borderId="3" xfId="0" applyFont="1" applyFill="1" applyBorder="1" applyAlignment="1">
      <alignment horizontal="center" wrapText="1"/>
    </xf>
    <xf numFmtId="166" fontId="53" fillId="2" borderId="1" xfId="0" applyNumberFormat="1" applyFont="1" applyFill="1" applyBorder="1" applyAlignment="1">
      <alignment horizontal="left"/>
    </xf>
    <xf numFmtId="171" fontId="54" fillId="2" borderId="1" xfId="0" applyNumberFormat="1" applyFont="1" applyFill="1" applyBorder="1" applyAlignment="1">
      <alignment wrapText="1"/>
    </xf>
    <xf numFmtId="166" fontId="50" fillId="0" borderId="1" xfId="0" applyNumberFormat="1" applyFont="1" applyFill="1" applyBorder="1" applyAlignment="1">
      <alignment horizontal="center"/>
    </xf>
    <xf numFmtId="3" fontId="50" fillId="0" borderId="1" xfId="0" applyNumberFormat="1" applyFont="1" applyFill="1" applyBorder="1" applyAlignment="1">
      <alignment horizontal="center"/>
    </xf>
    <xf numFmtId="0" fontId="16" fillId="0" borderId="0" xfId="1" applyFont="1" applyFill="1" applyAlignment="1">
      <alignment horizontal="right" vertical="center" wrapText="1"/>
    </xf>
    <xf numFmtId="0" fontId="16" fillId="0" borderId="0" xfId="1" applyFont="1" applyFill="1" applyAlignment="1">
      <alignment horizontal="right" vertical="center"/>
    </xf>
    <xf numFmtId="0" fontId="41" fillId="0" borderId="0" xfId="0" applyFont="1" applyAlignment="1"/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wrapText="1"/>
    </xf>
    <xf numFmtId="4" fontId="16" fillId="0" borderId="4" xfId="0" applyNumberFormat="1" applyFont="1" applyFill="1" applyBorder="1" applyAlignment="1">
      <alignment horizontal="center" vertical="center" wrapText="1"/>
    </xf>
    <xf numFmtId="4" fontId="16" fillId="0" borderId="6" xfId="0" applyNumberFormat="1" applyFont="1" applyFill="1" applyBorder="1" applyAlignment="1">
      <alignment horizontal="center" vertical="center" wrapText="1"/>
    </xf>
    <xf numFmtId="4" fontId="16" fillId="0" borderId="5" xfId="0" applyNumberFormat="1" applyFont="1" applyFill="1" applyBorder="1" applyAlignment="1">
      <alignment horizontal="center" vertical="center" wrapText="1"/>
    </xf>
    <xf numFmtId="2" fontId="16" fillId="0" borderId="9" xfId="0" applyNumberFormat="1" applyFont="1" applyFill="1" applyBorder="1" applyAlignment="1">
      <alignment horizontal="center" vertical="center" wrapText="1"/>
    </xf>
    <xf numFmtId="2" fontId="16" fillId="0" borderId="13" xfId="0" applyNumberFormat="1" applyFont="1" applyFill="1" applyBorder="1" applyAlignment="1">
      <alignment horizontal="center" vertical="center" wrapText="1"/>
    </xf>
    <xf numFmtId="2" fontId="16" fillId="0" borderId="4" xfId="0" applyNumberFormat="1" applyFont="1" applyFill="1" applyBorder="1" applyAlignment="1">
      <alignment horizontal="center" vertical="center" textRotation="90" wrapText="1"/>
    </xf>
    <xf numFmtId="2" fontId="16" fillId="0" borderId="5" xfId="0" applyNumberFormat="1" applyFont="1" applyFill="1" applyBorder="1" applyAlignment="1">
      <alignment horizontal="center" vertical="center" textRotation="90" wrapText="1"/>
    </xf>
    <xf numFmtId="0" fontId="17" fillId="0" borderId="2" xfId="5" applyFont="1" applyFill="1" applyBorder="1" applyAlignment="1">
      <alignment horizontal="center" vertical="center" wrapText="1"/>
    </xf>
    <xf numFmtId="0" fontId="36" fillId="0" borderId="3" xfId="0" applyFont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3" fillId="0" borderId="0" xfId="1" applyFont="1" applyFill="1" applyAlignment="1">
      <alignment horizontal="right" vertical="center"/>
    </xf>
    <xf numFmtId="0" fontId="13" fillId="0" borderId="0" xfId="1" applyFont="1" applyFill="1" applyAlignment="1">
      <alignment horizontal="right" vertical="center" wrapText="1"/>
    </xf>
    <xf numFmtId="0" fontId="40" fillId="0" borderId="0" xfId="1" applyFont="1" applyFill="1" applyAlignment="1">
      <alignment horizontal="center" vertical="center" wrapText="1"/>
    </xf>
    <xf numFmtId="0" fontId="40" fillId="0" borderId="0" xfId="1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textRotation="90" wrapText="1"/>
    </xf>
    <xf numFmtId="0" fontId="16" fillId="0" borderId="6" xfId="0" applyFont="1" applyFill="1" applyBorder="1" applyAlignment="1">
      <alignment horizontal="center" vertical="center" textRotation="90" wrapText="1"/>
    </xf>
    <xf numFmtId="0" fontId="16" fillId="0" borderId="5" xfId="0" applyFont="1" applyFill="1" applyBorder="1" applyAlignment="1">
      <alignment horizontal="center" vertical="center" textRotation="90" wrapText="1"/>
    </xf>
    <xf numFmtId="4" fontId="16" fillId="0" borderId="4" xfId="0" applyNumberFormat="1" applyFont="1" applyFill="1" applyBorder="1" applyAlignment="1">
      <alignment horizontal="center" vertical="center" textRotation="90" wrapText="1"/>
    </xf>
    <xf numFmtId="4" fontId="16" fillId="0" borderId="5" xfId="0" applyNumberFormat="1" applyFont="1" applyFill="1" applyBorder="1" applyAlignment="1">
      <alignment horizontal="center" vertical="center" textRotation="90" wrapText="1"/>
    </xf>
    <xf numFmtId="2" fontId="16" fillId="0" borderId="6" xfId="0" applyNumberFormat="1" applyFont="1" applyFill="1" applyBorder="1" applyAlignment="1">
      <alignment horizontal="center" vertical="center" textRotation="90" wrapText="1"/>
    </xf>
    <xf numFmtId="0" fontId="38" fillId="0" borderId="0" xfId="0" applyFont="1" applyAlignment="1">
      <alignment horizontal="center"/>
    </xf>
    <xf numFmtId="0" fontId="4" fillId="0" borderId="4" xfId="2" applyFont="1" applyFill="1" applyBorder="1" applyAlignment="1">
      <alignment horizontal="center" textRotation="90" wrapText="1"/>
    </xf>
    <xf numFmtId="0" fontId="4" fillId="0" borderId="6" xfId="2" applyFont="1" applyFill="1" applyBorder="1" applyAlignment="1">
      <alignment horizontal="center" textRotation="90" wrapText="1"/>
    </xf>
    <xf numFmtId="0" fontId="4" fillId="0" borderId="5" xfId="2" applyFont="1" applyFill="1" applyBorder="1" applyAlignment="1">
      <alignment horizontal="center" textRotation="90" wrapText="1"/>
    </xf>
    <xf numFmtId="0" fontId="4" fillId="0" borderId="0" xfId="2" applyFont="1" applyFill="1" applyAlignment="1">
      <alignment horizontal="right"/>
    </xf>
    <xf numFmtId="0" fontId="4" fillId="0" borderId="0" xfId="2" applyFont="1" applyFill="1" applyAlignment="1">
      <alignment horizontal="right" vertical="center" wrapText="1"/>
    </xf>
    <xf numFmtId="0" fontId="17" fillId="0" borderId="0" xfId="2" applyFont="1" applyFill="1" applyAlignment="1">
      <alignment horizontal="center" vertical="center" wrapText="1"/>
    </xf>
    <xf numFmtId="0" fontId="14" fillId="0" borderId="0" xfId="2" applyFont="1" applyFill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textRotation="90" wrapText="1"/>
    </xf>
    <xf numFmtId="0" fontId="4" fillId="0" borderId="6" xfId="2" applyFont="1" applyFill="1" applyBorder="1" applyAlignment="1">
      <alignment horizontal="center" vertical="center" textRotation="90" wrapText="1"/>
    </xf>
    <xf numFmtId="0" fontId="4" fillId="0" borderId="5" xfId="2" applyFont="1" applyFill="1" applyBorder="1" applyAlignment="1">
      <alignment horizontal="center" vertical="center" textRotation="90" wrapText="1"/>
    </xf>
    <xf numFmtId="0" fontId="4" fillId="0" borderId="1" xfId="2" applyFont="1" applyFill="1" applyBorder="1" applyAlignment="1">
      <alignment horizontal="center" textRotation="90" wrapText="1"/>
    </xf>
    <xf numFmtId="0" fontId="18" fillId="0" borderId="1" xfId="2" applyFont="1" applyFill="1" applyBorder="1" applyAlignment="1">
      <alignment horizontal="center" wrapText="1"/>
    </xf>
    <xf numFmtId="0" fontId="4" fillId="0" borderId="1" xfId="2" applyFont="1" applyFill="1" applyBorder="1" applyAlignment="1">
      <alignment horizontal="center" vertical="center" textRotation="90" wrapText="1"/>
    </xf>
    <xf numFmtId="0" fontId="18" fillId="0" borderId="1" xfId="2" applyFont="1" applyFill="1" applyBorder="1" applyAlignment="1">
      <alignment vertical="center" wrapText="1"/>
    </xf>
    <xf numFmtId="0" fontId="18" fillId="0" borderId="1" xfId="2" applyFont="1" applyFill="1" applyBorder="1" applyAlignment="1">
      <alignment vertical="center"/>
    </xf>
    <xf numFmtId="0" fontId="18" fillId="0" borderId="6" xfId="2" applyFont="1" applyFill="1" applyBorder="1" applyAlignment="1">
      <alignment wrapText="1"/>
    </xf>
    <xf numFmtId="0" fontId="18" fillId="0" borderId="5" xfId="2" applyFont="1" applyFill="1" applyBorder="1" applyAlignment="1"/>
    <xf numFmtId="1" fontId="4" fillId="0" borderId="4" xfId="2" applyNumberFormat="1" applyFont="1" applyFill="1" applyBorder="1" applyAlignment="1">
      <alignment horizontal="center" textRotation="90" wrapText="1"/>
    </xf>
    <xf numFmtId="1" fontId="18" fillId="0" borderId="6" xfId="2" applyNumberFormat="1" applyFont="1" applyFill="1" applyBorder="1" applyAlignment="1">
      <alignment wrapText="1"/>
    </xf>
    <xf numFmtId="1" fontId="18" fillId="0" borderId="5" xfId="2" applyNumberFormat="1" applyFont="1" applyFill="1" applyBorder="1" applyAlignment="1">
      <alignment wrapText="1"/>
    </xf>
    <xf numFmtId="0" fontId="4" fillId="0" borderId="1" xfId="2" applyFont="1" applyFill="1" applyBorder="1" applyAlignment="1">
      <alignment horizontal="center" vertical="center" wrapText="1"/>
    </xf>
    <xf numFmtId="0" fontId="43" fillId="0" borderId="2" xfId="5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top" wrapText="1"/>
    </xf>
    <xf numFmtId="0" fontId="21" fillId="0" borderId="7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 horizontal="center"/>
    </xf>
    <xf numFmtId="2" fontId="16" fillId="0" borderId="1" xfId="93" applyNumberFormat="1" applyFont="1" applyFill="1" applyBorder="1" applyAlignment="1">
      <alignment horizontal="center" vertical="center" wrapText="1"/>
    </xf>
    <xf numFmtId="0" fontId="37" fillId="0" borderId="7" xfId="0" applyFont="1" applyFill="1" applyBorder="1" applyAlignment="1">
      <alignment horizontal="center" vertical="top" wrapText="1"/>
    </xf>
    <xf numFmtId="0" fontId="16" fillId="0" borderId="9" xfId="0" applyFont="1" applyFill="1" applyBorder="1" applyAlignment="1">
      <alignment horizontal="center" vertical="center" textRotation="90" wrapText="1"/>
    </xf>
    <xf numFmtId="0" fontId="16" fillId="0" borderId="10" xfId="0" applyFont="1" applyFill="1" applyBorder="1" applyAlignment="1">
      <alignment horizontal="center" vertical="center" textRotation="90" wrapText="1"/>
    </xf>
    <xf numFmtId="0" fontId="16" fillId="0" borderId="11" xfId="0" applyFont="1" applyFill="1" applyBorder="1" applyAlignment="1">
      <alignment horizontal="center" vertical="center" textRotation="90" wrapText="1"/>
    </xf>
    <xf numFmtId="0" fontId="16" fillId="0" borderId="12" xfId="0" applyFont="1" applyFill="1" applyBorder="1" applyAlignment="1">
      <alignment horizontal="center" vertical="center" textRotation="90" wrapText="1"/>
    </xf>
    <xf numFmtId="4" fontId="16" fillId="0" borderId="6" xfId="0" applyNumberFormat="1" applyFont="1" applyFill="1" applyBorder="1" applyAlignment="1">
      <alignment horizontal="center" vertical="center" textRotation="90" wrapText="1"/>
    </xf>
    <xf numFmtId="2" fontId="16" fillId="0" borderId="4" xfId="93" applyNumberFormat="1" applyFont="1" applyFill="1" applyBorder="1" applyAlignment="1">
      <alignment horizontal="center" vertical="center" textRotation="90" wrapText="1"/>
    </xf>
    <xf numFmtId="2" fontId="16" fillId="0" borderId="5" xfId="93" applyNumberFormat="1" applyFont="1" applyFill="1" applyBorder="1" applyAlignment="1">
      <alignment horizontal="center" vertical="center" textRotation="90" wrapText="1"/>
    </xf>
    <xf numFmtId="4" fontId="13" fillId="0" borderId="0" xfId="0" applyNumberFormat="1" applyFont="1" applyFill="1" applyAlignment="1">
      <alignment horizontal="right"/>
    </xf>
    <xf numFmtId="0" fontId="13" fillId="0" borderId="0" xfId="0" applyFont="1" applyFill="1" applyAlignment="1">
      <alignment horizontal="right" vertical="center" wrapText="1"/>
    </xf>
    <xf numFmtId="4" fontId="16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/>
    <xf numFmtId="0" fontId="4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6" fillId="0" borderId="4" xfId="180" applyFont="1" applyFill="1" applyBorder="1" applyAlignment="1">
      <alignment horizontal="center" vertical="center" textRotation="90" wrapText="1"/>
    </xf>
    <xf numFmtId="0" fontId="16" fillId="0" borderId="6" xfId="180" applyFont="1" applyFill="1" applyBorder="1" applyAlignment="1">
      <alignment horizontal="center" vertical="center" textRotation="90" wrapText="1"/>
    </xf>
    <xf numFmtId="0" fontId="16" fillId="0" borderId="5" xfId="180" applyFont="1" applyFill="1" applyBorder="1" applyAlignment="1">
      <alignment horizontal="center" vertical="center" textRotation="90" wrapText="1"/>
    </xf>
    <xf numFmtId="0" fontId="16" fillId="0" borderId="4" xfId="180" applyFont="1" applyFill="1" applyBorder="1" applyAlignment="1">
      <alignment horizontal="center" vertical="center" wrapText="1"/>
    </xf>
    <xf numFmtId="0" fontId="16" fillId="0" borderId="6" xfId="180" applyFont="1" applyFill="1" applyBorder="1" applyAlignment="1">
      <alignment horizontal="center" vertical="center" wrapText="1"/>
    </xf>
    <xf numFmtId="0" fontId="16" fillId="0" borderId="5" xfId="180" applyFont="1" applyFill="1" applyBorder="1" applyAlignment="1">
      <alignment horizontal="center" vertical="center" wrapText="1"/>
    </xf>
    <xf numFmtId="0" fontId="16" fillId="0" borderId="5" xfId="180" applyFont="1" applyFill="1" applyBorder="1" applyAlignment="1">
      <alignment horizontal="center" vertical="center"/>
    </xf>
    <xf numFmtId="0" fontId="50" fillId="0" borderId="2" xfId="180" applyFont="1" applyFill="1" applyBorder="1" applyAlignment="1">
      <alignment horizontal="center" vertical="center"/>
    </xf>
    <xf numFmtId="0" fontId="50" fillId="0" borderId="8" xfId="180" applyFont="1" applyFill="1" applyBorder="1" applyAlignment="1">
      <alignment horizontal="center" vertical="center"/>
    </xf>
    <xf numFmtId="0" fontId="50" fillId="0" borderId="3" xfId="180" applyFont="1" applyFill="1" applyBorder="1" applyAlignment="1">
      <alignment horizontal="center" vertical="center"/>
    </xf>
    <xf numFmtId="0" fontId="16" fillId="0" borderId="1" xfId="180" applyFont="1" applyFill="1" applyBorder="1" applyAlignment="1">
      <alignment horizontal="center" vertical="center" wrapText="1"/>
    </xf>
    <xf numFmtId="0" fontId="16" fillId="0" borderId="1" xfId="180" applyFont="1" applyFill="1" applyBorder="1" applyAlignment="1">
      <alignment vertical="center" wrapText="1"/>
    </xf>
    <xf numFmtId="0" fontId="16" fillId="0" borderId="1" xfId="180" applyFont="1" applyFill="1" applyBorder="1" applyAlignment="1">
      <alignment vertical="center"/>
    </xf>
    <xf numFmtId="0" fontId="16" fillId="0" borderId="1" xfId="180" applyFont="1" applyFill="1" applyBorder="1" applyAlignment="1">
      <alignment horizontal="center" vertical="center" textRotation="90" wrapText="1"/>
    </xf>
    <xf numFmtId="0" fontId="16" fillId="0" borderId="0" xfId="0" applyFont="1" applyFill="1" applyAlignment="1">
      <alignment horizontal="right"/>
    </xf>
    <xf numFmtId="0" fontId="16" fillId="0" borderId="0" xfId="0" applyFont="1" applyFill="1" applyAlignment="1">
      <alignment horizontal="right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16" fillId="0" borderId="1" xfId="180" applyFont="1" applyFill="1" applyBorder="1" applyAlignment="1">
      <alignment horizontal="center" vertical="center"/>
    </xf>
    <xf numFmtId="1" fontId="16" fillId="0" borderId="4" xfId="180" applyNumberFormat="1" applyFont="1" applyFill="1" applyBorder="1" applyAlignment="1">
      <alignment horizontal="center" vertical="center" textRotation="90" wrapText="1"/>
    </xf>
    <xf numFmtId="1" fontId="16" fillId="0" borderId="6" xfId="180" applyNumberFormat="1" applyFont="1" applyFill="1" applyBorder="1" applyAlignment="1">
      <alignment horizontal="center" vertical="center" wrapText="1"/>
    </xf>
    <xf numFmtId="1" fontId="16" fillId="0" borderId="5" xfId="180" applyNumberFormat="1" applyFont="1" applyFill="1" applyBorder="1" applyAlignment="1">
      <alignment horizontal="center" vertical="center" wrapText="1"/>
    </xf>
  </cellXfs>
  <cellStyles count="182">
    <cellStyle name="Excel Built-in Normal" xfId="3"/>
    <cellStyle name="Excel Built-in Normal 1" xfId="117"/>
    <cellStyle name="Excel Built-in Normal 1 2" xfId="153"/>
    <cellStyle name="Excel Built-in Normal 1 3" xfId="121"/>
    <cellStyle name="Excel Built-in Normal 2" xfId="12"/>
    <cellStyle name="Excel Built-in Normal 2 2" xfId="13"/>
    <cellStyle name="Excel Built-in Normal 3" xfId="14"/>
    <cellStyle name="Excel Built-in Normal 3 2" xfId="97"/>
    <cellStyle name="Excel Built-in Normal 4" xfId="90"/>
    <cellStyle name="Heading" xfId="98"/>
    <cellStyle name="Heading (user)" xfId="99"/>
    <cellStyle name="Heading (user) (user)" xfId="100"/>
    <cellStyle name="Heading 2" xfId="146"/>
    <cellStyle name="Heading 3" xfId="156"/>
    <cellStyle name="Heading 4" xfId="122"/>
    <cellStyle name="Heading 5" xfId="160"/>
    <cellStyle name="Heading 6" xfId="168"/>
    <cellStyle name="Heading 7" xfId="167"/>
    <cellStyle name="Heading 8" xfId="165"/>
    <cellStyle name="Heading1" xfId="101"/>
    <cellStyle name="Heading1 (user)" xfId="102"/>
    <cellStyle name="Heading1 (user) (user)" xfId="103"/>
    <cellStyle name="Heading1 2" xfId="147"/>
    <cellStyle name="Heading1 3" xfId="157"/>
    <cellStyle name="Heading1 4" xfId="123"/>
    <cellStyle name="Heading1 5" xfId="161"/>
    <cellStyle name="Heading1 6" xfId="169"/>
    <cellStyle name="Heading1 7" xfId="170"/>
    <cellStyle name="Heading1 8" xfId="175"/>
    <cellStyle name="Result" xfId="104"/>
    <cellStyle name="Result (user)" xfId="105"/>
    <cellStyle name="Result (user) (user)" xfId="106"/>
    <cellStyle name="Result 2" xfId="148"/>
    <cellStyle name="Result 3" xfId="158"/>
    <cellStyle name="Result 4" xfId="124"/>
    <cellStyle name="Result 5" xfId="162"/>
    <cellStyle name="Result 6" xfId="173"/>
    <cellStyle name="Result 7" xfId="172"/>
    <cellStyle name="Result 8" xfId="166"/>
    <cellStyle name="Result2" xfId="107"/>
    <cellStyle name="Result2 (user)" xfId="108"/>
    <cellStyle name="Result2 (user) (user)" xfId="109"/>
    <cellStyle name="Result2 2" xfId="149"/>
    <cellStyle name="Result2 3" xfId="159"/>
    <cellStyle name="Result2 4" xfId="125"/>
    <cellStyle name="Result2 5" xfId="163"/>
    <cellStyle name="Result2 6" xfId="164"/>
    <cellStyle name="Result2 7" xfId="171"/>
    <cellStyle name="Result2 8" xfId="174"/>
    <cellStyle name="TableStyleLight1" xfId="15"/>
    <cellStyle name="TableStyleLight1 2" xfId="16"/>
    <cellStyle name="Обычный" xfId="0" builtinId="0"/>
    <cellStyle name="Обычный 10" xfId="7"/>
    <cellStyle name="Обычный 10 2" xfId="110"/>
    <cellStyle name="Обычный 11" xfId="17"/>
    <cellStyle name="Обычный 11 2" xfId="93"/>
    <cellStyle name="Обычный 12" xfId="11"/>
    <cellStyle name="Обычный 13" xfId="18"/>
    <cellStyle name="Обычный 13 2" xfId="179"/>
    <cellStyle name="Обычный 14" xfId="10"/>
    <cellStyle name="Обычный 14 2" xfId="19"/>
    <cellStyle name="Обычный 14 2 16" xfId="128"/>
    <cellStyle name="Обычный 14 2 16 2" xfId="135"/>
    <cellStyle name="Обычный 14 2 2" xfId="142"/>
    <cellStyle name="Обычный 14 2 3" xfId="141"/>
    <cellStyle name="Обычный 14 2 4" xfId="111"/>
    <cellStyle name="Обычный 14 2 6" xfId="134"/>
    <cellStyle name="Обычный 14 2 7" xfId="129"/>
    <cellStyle name="Обычный 14 2 9" xfId="130"/>
    <cellStyle name="Обычный 14 2 9 2" xfId="139"/>
    <cellStyle name="Обычный 15" xfId="20"/>
    <cellStyle name="Обычный 15 2" xfId="21"/>
    <cellStyle name="Обычный 16" xfId="22"/>
    <cellStyle name="Обычный 16 2" xfId="23"/>
    <cellStyle name="Обычный 17" xfId="24"/>
    <cellStyle name="Обычный 17 2" xfId="25"/>
    <cellStyle name="Обычный 18" xfId="26"/>
    <cellStyle name="Обычный 19" xfId="9"/>
    <cellStyle name="Обычный 19 2" xfId="112"/>
    <cellStyle name="Обычный 2" xfId="2"/>
    <cellStyle name="Обычный 2 10" xfId="28"/>
    <cellStyle name="Обычный 2 11" xfId="29"/>
    <cellStyle name="Обычный 2 12" xfId="30"/>
    <cellStyle name="Обычный 2 13" xfId="31"/>
    <cellStyle name="Обычный 2 14" xfId="32"/>
    <cellStyle name="Обычный 2 15" xfId="33"/>
    <cellStyle name="Обычный 2 16" xfId="34"/>
    <cellStyle name="Обычный 2 17" xfId="35"/>
    <cellStyle name="Обычный 2 18" xfId="36"/>
    <cellStyle name="Обычный 2 19" xfId="37"/>
    <cellStyle name="Обычный 2 2" xfId="38"/>
    <cellStyle name="Обычный 2 2 2" xfId="150"/>
    <cellStyle name="Обычный 2 2 3" xfId="132"/>
    <cellStyle name="Обычный 2 2 4" xfId="113"/>
    <cellStyle name="Обычный 2 20" xfId="39"/>
    <cellStyle name="Обычный 2 21" xfId="40"/>
    <cellStyle name="Обычный 2 22" xfId="41"/>
    <cellStyle name="Обычный 2 23" xfId="42"/>
    <cellStyle name="Обычный 2 24" xfId="43"/>
    <cellStyle name="Обычный 2 25" xfId="44"/>
    <cellStyle name="Обычный 2 26" xfId="45"/>
    <cellStyle name="Обычный 2 27" xfId="46"/>
    <cellStyle name="Обычный 2 28" xfId="47"/>
    <cellStyle name="Обычный 2 29" xfId="48"/>
    <cellStyle name="Обычный 2 3" xfId="49"/>
    <cellStyle name="Обычный 2 3 2" xfId="155"/>
    <cellStyle name="Обычный 2 3 3" xfId="119"/>
    <cellStyle name="Обычный 2 30" xfId="50"/>
    <cellStyle name="Обычный 2 31" xfId="51"/>
    <cellStyle name="Обычный 2 32" xfId="27"/>
    <cellStyle name="Обычный 2 33" xfId="91"/>
    <cellStyle name="Обычный 2 4" xfId="52"/>
    <cellStyle name="Обычный 2 4 2" xfId="126"/>
    <cellStyle name="Обычный 2 5" xfId="53"/>
    <cellStyle name="Обычный 2 5 2" xfId="177"/>
    <cellStyle name="Обычный 2 6" xfId="54"/>
    <cellStyle name="Обычный 2 6 2" xfId="178"/>
    <cellStyle name="Обычный 2 7" xfId="55"/>
    <cellStyle name="Обычный 2 8" xfId="56"/>
    <cellStyle name="Обычный 2 8 2" xfId="180"/>
    <cellStyle name="Обычный 2 9" xfId="57"/>
    <cellStyle name="Обычный 2 9 2" xfId="181"/>
    <cellStyle name="Обычный 20" xfId="58"/>
    <cellStyle name="Обычный 21" xfId="59"/>
    <cellStyle name="Обычный 22" xfId="60"/>
    <cellStyle name="Обычный 23" xfId="61"/>
    <cellStyle name="Обычный 24" xfId="62"/>
    <cellStyle name="Обычный 25" xfId="63"/>
    <cellStyle name="Обычный 26" xfId="64"/>
    <cellStyle name="Обычный 27" xfId="65"/>
    <cellStyle name="Обычный 28" xfId="66"/>
    <cellStyle name="Обычный 29" xfId="67"/>
    <cellStyle name="Обычный 3" xfId="4"/>
    <cellStyle name="Обычный 3 2" xfId="69"/>
    <cellStyle name="Обычный 3 2 2" xfId="151"/>
    <cellStyle name="Обычный 3 2 3" xfId="131"/>
    <cellStyle name="Обычный 3 2 4" xfId="114"/>
    <cellStyle name="Обычный 3 3" xfId="68"/>
    <cellStyle name="Обычный 3 3 2" xfId="120"/>
    <cellStyle name="Обычный 3 4" xfId="6"/>
    <cellStyle name="Обычный 30" xfId="70"/>
    <cellStyle name="Обычный 31" xfId="71"/>
    <cellStyle name="Обычный 32" xfId="72"/>
    <cellStyle name="Обычный 33" xfId="137"/>
    <cellStyle name="Обычный 39 2" xfId="136"/>
    <cellStyle name="Обычный 4" xfId="1"/>
    <cellStyle name="Обычный 4 2" xfId="73"/>
    <cellStyle name="Обычный 4 2 2" xfId="152"/>
    <cellStyle name="Обычный 4 2 2 2" xfId="176"/>
    <cellStyle name="Обычный 4 2 3" xfId="116"/>
    <cellStyle name="Обычный 4 3" xfId="143"/>
    <cellStyle name="Обычный 4 4" xfId="95"/>
    <cellStyle name="Обычный 5" xfId="74"/>
    <cellStyle name="Обычный 57" xfId="140"/>
    <cellStyle name="Обычный 6" xfId="75"/>
    <cellStyle name="Обычный 6 2" xfId="89"/>
    <cellStyle name="Обычный 6 2 2" xfId="115"/>
    <cellStyle name="Обычный 7" xfId="8"/>
    <cellStyle name="Обычный 7 2" xfId="77"/>
    <cellStyle name="Обычный 7 3" xfId="76"/>
    <cellStyle name="Обычный 8" xfId="78"/>
    <cellStyle name="Обычный 8 2" xfId="154"/>
    <cellStyle name="Обычный 8 3" xfId="127"/>
    <cellStyle name="Обычный 8 4" xfId="118"/>
    <cellStyle name="Обычный 9" xfId="79"/>
    <cellStyle name="Обычный 9 2" xfId="80"/>
    <cellStyle name="Обычный_Лист1" xfId="5"/>
    <cellStyle name="Процентный 2" xfId="82"/>
    <cellStyle name="Процентный 3" xfId="83"/>
    <cellStyle name="Процентный 4" xfId="84"/>
    <cellStyle name="Процентный 5" xfId="85"/>
    <cellStyle name="Процентный 6" xfId="86"/>
    <cellStyle name="Процентный 7" xfId="87"/>
    <cellStyle name="Процентный 8" xfId="81"/>
    <cellStyle name="Процентный 9" xfId="138"/>
    <cellStyle name="Финансовый 2" xfId="88"/>
    <cellStyle name="Финансовый 2 2" xfId="92"/>
    <cellStyle name="Финансовый 2 3" xfId="96"/>
    <cellStyle name="Финансовый 3" xfId="145"/>
    <cellStyle name="Финансовый 4" xfId="144"/>
    <cellStyle name="Финансовый 5" xfId="133"/>
    <cellStyle name="Финансовый 6" xfId="9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81"/>
  <sheetViews>
    <sheetView view="pageBreakPreview" topLeftCell="N1" zoomScale="90" zoomScaleNormal="100" zoomScaleSheetLayoutView="90" workbookViewId="0">
      <selection activeCell="A9" sqref="A9:AG9"/>
    </sheetView>
  </sheetViews>
  <sheetFormatPr defaultRowHeight="15"/>
  <cols>
    <col min="1" max="1" width="4" style="10" customWidth="1"/>
    <col min="2" max="2" width="30.5703125" style="10" customWidth="1"/>
    <col min="3" max="3" width="15" style="10" customWidth="1"/>
    <col min="4" max="4" width="11" style="10" customWidth="1"/>
    <col min="5" max="5" width="6.85546875" style="10" customWidth="1"/>
    <col min="6" max="6" width="12.85546875" style="10" customWidth="1"/>
    <col min="7" max="7" width="10.5703125" style="10" customWidth="1"/>
    <col min="8" max="8" width="12.42578125" style="10" customWidth="1"/>
    <col min="9" max="9" width="6.28515625" style="10" customWidth="1"/>
    <col min="10" max="10" width="5.5703125" style="10" customWidth="1"/>
    <col min="11" max="11" width="12.42578125" style="10" customWidth="1"/>
    <col min="12" max="12" width="11" style="10" customWidth="1"/>
    <col min="13" max="13" width="13.85546875" style="10" customWidth="1"/>
    <col min="14" max="14" width="7.140625" style="10" customWidth="1"/>
    <col min="15" max="15" width="12.140625" style="10" customWidth="1"/>
    <col min="16" max="16" width="8.28515625" style="10" customWidth="1"/>
    <col min="17" max="17" width="13.140625" style="10" customWidth="1"/>
    <col min="18" max="18" width="6.5703125" style="10" customWidth="1"/>
    <col min="19" max="19" width="11.85546875" style="10" customWidth="1"/>
    <col min="20" max="20" width="4.85546875" style="10" customWidth="1"/>
    <col min="21" max="21" width="8.5703125" style="37" customWidth="1"/>
    <col min="22" max="23" width="9.140625" style="37" customWidth="1"/>
    <col min="24" max="24" width="5.28515625" style="37" customWidth="1"/>
    <col min="25" max="25" width="7.85546875" style="37" customWidth="1"/>
    <col min="26" max="26" width="9.140625" style="37" customWidth="1"/>
    <col min="27" max="27" width="8.28515625" style="37" customWidth="1"/>
    <col min="28" max="28" width="9.7109375" style="37" customWidth="1"/>
    <col min="29" max="29" width="11" style="37" customWidth="1"/>
    <col min="30" max="30" width="5" style="37" customWidth="1"/>
    <col min="31" max="31" width="4.85546875" style="37" customWidth="1"/>
    <col min="32" max="32" width="5.140625" style="37" customWidth="1"/>
    <col min="33" max="33" width="5.28515625" style="37" customWidth="1"/>
    <col min="34" max="34" width="7.7109375" style="37" customWidth="1"/>
    <col min="35" max="35" width="9.140625" style="37"/>
    <col min="36" max="38" width="9.140625" style="32"/>
  </cols>
  <sheetData>
    <row r="1" spans="1:38" s="5" customFormat="1" ht="18.75" customHeight="1">
      <c r="A1" s="7"/>
      <c r="B1" s="7"/>
      <c r="C1" s="17"/>
      <c r="D1" s="7"/>
      <c r="E1" s="7"/>
      <c r="F1" s="7"/>
      <c r="G1" s="7"/>
      <c r="H1" s="7"/>
      <c r="I1" s="7"/>
      <c r="J1" s="7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37"/>
      <c r="V1" s="37"/>
      <c r="W1" s="37"/>
      <c r="X1" s="198" t="s">
        <v>228</v>
      </c>
      <c r="Y1" s="198"/>
      <c r="Z1" s="198"/>
      <c r="AA1" s="198"/>
      <c r="AB1" s="198"/>
      <c r="AC1" s="198"/>
      <c r="AD1" s="198"/>
      <c r="AE1" s="198"/>
      <c r="AF1" s="198"/>
      <c r="AG1" s="198"/>
      <c r="AH1" s="87"/>
      <c r="AI1" s="37"/>
      <c r="AJ1" s="32"/>
      <c r="AK1" s="32"/>
      <c r="AL1" s="32"/>
    </row>
    <row r="2" spans="1:38" s="5" customFormat="1" ht="18.75" customHeight="1">
      <c r="A2" s="7"/>
      <c r="B2" s="7"/>
      <c r="C2" s="18"/>
      <c r="D2" s="7"/>
      <c r="E2" s="7"/>
      <c r="F2" s="7"/>
      <c r="G2" s="7"/>
      <c r="H2" s="7"/>
      <c r="I2" s="7"/>
      <c r="J2" s="7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37"/>
      <c r="V2" s="37"/>
      <c r="W2" s="37"/>
      <c r="X2" s="199" t="s">
        <v>56</v>
      </c>
      <c r="Y2" s="199"/>
      <c r="Z2" s="199"/>
      <c r="AA2" s="199"/>
      <c r="AB2" s="199"/>
      <c r="AC2" s="199"/>
      <c r="AD2" s="199"/>
      <c r="AE2" s="199"/>
      <c r="AF2" s="199"/>
      <c r="AG2" s="199"/>
      <c r="AH2" s="83"/>
      <c r="AI2" s="37"/>
      <c r="AJ2" s="32"/>
      <c r="AK2" s="32"/>
      <c r="AL2" s="32"/>
    </row>
    <row r="3" spans="1:38" s="5" customFormat="1" ht="18.75" customHeight="1">
      <c r="A3" s="7"/>
      <c r="B3" s="7"/>
      <c r="C3" s="17"/>
      <c r="D3" s="7"/>
      <c r="E3" s="7"/>
      <c r="F3" s="7"/>
      <c r="G3" s="7"/>
      <c r="H3" s="7"/>
      <c r="I3" s="7"/>
      <c r="J3" s="7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37"/>
      <c r="V3" s="37"/>
      <c r="W3" s="37"/>
      <c r="X3" s="199" t="s">
        <v>283</v>
      </c>
      <c r="Y3" s="199"/>
      <c r="Z3" s="199"/>
      <c r="AA3" s="199"/>
      <c r="AB3" s="199"/>
      <c r="AC3" s="199"/>
      <c r="AD3" s="199"/>
      <c r="AE3" s="199"/>
      <c r="AF3" s="199"/>
      <c r="AG3" s="199"/>
      <c r="AH3" s="83"/>
      <c r="AI3" s="37"/>
      <c r="AJ3" s="32"/>
      <c r="AK3" s="32"/>
      <c r="AL3" s="32"/>
    </row>
    <row r="4" spans="1:38" s="5" customFormat="1" ht="18.75" customHeight="1">
      <c r="A4" s="7"/>
      <c r="B4" s="7"/>
      <c r="C4" s="17"/>
      <c r="D4" s="7"/>
      <c r="E4" s="7"/>
      <c r="F4" s="7"/>
      <c r="G4" s="7"/>
      <c r="H4" s="7"/>
      <c r="I4" s="7"/>
      <c r="J4" s="7"/>
      <c r="K4" s="8"/>
      <c r="L4" s="8"/>
      <c r="M4" s="8"/>
      <c r="N4" s="8"/>
      <c r="O4" s="8"/>
      <c r="P4" s="8"/>
      <c r="Q4" s="10"/>
      <c r="R4" s="10"/>
      <c r="S4" s="10"/>
      <c r="T4" s="10"/>
      <c r="U4" s="37"/>
      <c r="V4" s="37"/>
      <c r="W4" s="37"/>
      <c r="X4" s="9"/>
      <c r="Y4" s="9"/>
      <c r="Z4" s="9"/>
      <c r="AA4" s="9"/>
      <c r="AB4" s="9"/>
      <c r="AC4" s="9"/>
      <c r="AD4" s="50"/>
      <c r="AE4" s="50"/>
      <c r="AF4" s="50"/>
      <c r="AG4" s="50"/>
      <c r="AH4" s="50"/>
      <c r="AI4" s="37"/>
      <c r="AJ4" s="32"/>
      <c r="AK4" s="32"/>
      <c r="AL4" s="32"/>
    </row>
    <row r="5" spans="1:38" s="5" customFormat="1" ht="18.75" customHeight="1">
      <c r="A5" s="7"/>
      <c r="B5" s="7"/>
      <c r="C5" s="17"/>
      <c r="D5" s="7"/>
      <c r="E5" s="7"/>
      <c r="F5" s="7"/>
      <c r="G5" s="7"/>
      <c r="H5" s="7"/>
      <c r="I5" s="7"/>
      <c r="J5" s="7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37"/>
      <c r="V5" s="37"/>
      <c r="W5" s="37"/>
      <c r="X5" s="198" t="s">
        <v>174</v>
      </c>
      <c r="Y5" s="198"/>
      <c r="Z5" s="198"/>
      <c r="AA5" s="198"/>
      <c r="AB5" s="198"/>
      <c r="AC5" s="198"/>
      <c r="AD5" s="198"/>
      <c r="AE5" s="198"/>
      <c r="AF5" s="198"/>
      <c r="AG5" s="198"/>
      <c r="AH5" s="87"/>
      <c r="AI5" s="37"/>
      <c r="AJ5" s="32"/>
      <c r="AK5" s="32"/>
      <c r="AL5" s="32"/>
    </row>
    <row r="6" spans="1:38" s="5" customFormat="1" ht="18.75" customHeight="1">
      <c r="A6" s="7"/>
      <c r="B6" s="7"/>
      <c r="C6" s="17"/>
      <c r="D6" s="7"/>
      <c r="E6" s="7"/>
      <c r="F6" s="7"/>
      <c r="G6" s="7"/>
      <c r="H6" s="7"/>
      <c r="I6" s="7"/>
      <c r="J6" s="7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37"/>
      <c r="V6" s="37"/>
      <c r="W6" s="37"/>
      <c r="X6" s="199" t="s">
        <v>56</v>
      </c>
      <c r="Y6" s="199"/>
      <c r="Z6" s="199"/>
      <c r="AA6" s="199"/>
      <c r="AB6" s="199"/>
      <c r="AC6" s="199"/>
      <c r="AD6" s="199"/>
      <c r="AE6" s="199"/>
      <c r="AF6" s="199"/>
      <c r="AG6" s="199"/>
      <c r="AH6" s="83"/>
      <c r="AI6" s="37"/>
      <c r="AJ6" s="32"/>
      <c r="AK6" s="32"/>
      <c r="AL6" s="32"/>
    </row>
    <row r="7" spans="1:38" s="5" customFormat="1" ht="18.75" customHeight="1">
      <c r="A7" s="7"/>
      <c r="B7" s="7"/>
      <c r="C7" s="17"/>
      <c r="D7" s="7"/>
      <c r="E7" s="7"/>
      <c r="F7" s="7"/>
      <c r="G7" s="7"/>
      <c r="H7" s="7"/>
      <c r="I7" s="7"/>
      <c r="J7" s="7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37"/>
      <c r="V7" s="37"/>
      <c r="W7" s="37"/>
      <c r="X7" s="199" t="s">
        <v>175</v>
      </c>
      <c r="Y7" s="199"/>
      <c r="Z7" s="199"/>
      <c r="AA7" s="199"/>
      <c r="AB7" s="199"/>
      <c r="AC7" s="199"/>
      <c r="AD7" s="199"/>
      <c r="AE7" s="199"/>
      <c r="AF7" s="199"/>
      <c r="AG7" s="199"/>
      <c r="AH7" s="83"/>
      <c r="AI7" s="37"/>
      <c r="AJ7" s="32"/>
      <c r="AK7" s="32"/>
      <c r="AL7" s="32"/>
    </row>
    <row r="8" spans="1:38" s="5" customFormat="1" ht="13.5" customHeight="1">
      <c r="A8" s="7"/>
      <c r="B8" s="7"/>
      <c r="C8" s="17"/>
      <c r="D8" s="7"/>
      <c r="E8" s="7"/>
      <c r="F8" s="7"/>
      <c r="G8" s="7"/>
      <c r="H8" s="7"/>
      <c r="I8" s="7"/>
      <c r="J8" s="7"/>
      <c r="K8" s="9"/>
      <c r="L8" s="9"/>
      <c r="M8" s="9"/>
      <c r="N8" s="9"/>
      <c r="O8" s="9"/>
      <c r="P8" s="9"/>
      <c r="Q8" s="10"/>
      <c r="R8" s="10"/>
      <c r="S8" s="10"/>
      <c r="T8" s="10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2"/>
      <c r="AK8" s="32"/>
      <c r="AL8" s="32"/>
    </row>
    <row r="9" spans="1:38" s="5" customFormat="1" ht="18.75" customHeight="1">
      <c r="A9" s="200" t="s">
        <v>0</v>
      </c>
      <c r="B9" s="200"/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  <c r="AA9" s="200"/>
      <c r="AB9" s="200"/>
      <c r="AC9" s="200"/>
      <c r="AD9" s="200"/>
      <c r="AE9" s="200"/>
      <c r="AF9" s="200"/>
      <c r="AG9" s="200"/>
      <c r="AH9" s="84"/>
      <c r="AI9" s="37"/>
      <c r="AJ9" s="32"/>
      <c r="AK9" s="32"/>
      <c r="AL9" s="32"/>
    </row>
    <row r="10" spans="1:38" s="5" customFormat="1" ht="18.75" customHeight="1">
      <c r="A10" s="201" t="s">
        <v>1</v>
      </c>
      <c r="B10" s="201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  <c r="AH10" s="85"/>
      <c r="AI10" s="37"/>
      <c r="AJ10" s="32"/>
      <c r="AK10" s="32"/>
      <c r="AL10" s="32"/>
    </row>
    <row r="11" spans="1:38" s="5" customFormat="1" ht="18.75" customHeight="1">
      <c r="A11" s="201" t="s">
        <v>176</v>
      </c>
      <c r="B11" s="201"/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Z11" s="201"/>
      <c r="AA11" s="201"/>
      <c r="AB11" s="201"/>
      <c r="AC11" s="201"/>
      <c r="AD11" s="201"/>
      <c r="AE11" s="201"/>
      <c r="AF11" s="201"/>
      <c r="AG11" s="201"/>
      <c r="AH11" s="85"/>
      <c r="AI11" s="37"/>
      <c r="AJ11" s="32"/>
      <c r="AK11" s="32"/>
      <c r="AL11" s="32"/>
    </row>
    <row r="12" spans="1:38" s="5" customFormat="1" ht="7.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2"/>
      <c r="AK12" s="32"/>
      <c r="AL12" s="32"/>
    </row>
    <row r="13" spans="1:38" s="10" customFormat="1" ht="23.25" customHeight="1">
      <c r="A13" s="183" t="s">
        <v>2</v>
      </c>
      <c r="B13" s="183" t="s">
        <v>3</v>
      </c>
      <c r="C13" s="185" t="s">
        <v>4</v>
      </c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8" t="s">
        <v>5</v>
      </c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202" t="s">
        <v>39</v>
      </c>
      <c r="AF13" s="202" t="s">
        <v>40</v>
      </c>
      <c r="AG13" s="202" t="s">
        <v>41</v>
      </c>
      <c r="AH13" s="93"/>
    </row>
    <row r="14" spans="1:38" s="5" customFormat="1">
      <c r="A14" s="183"/>
      <c r="B14" s="183"/>
      <c r="C14" s="186"/>
      <c r="D14" s="183" t="s">
        <v>6</v>
      </c>
      <c r="E14" s="183"/>
      <c r="F14" s="183"/>
      <c r="G14" s="183"/>
      <c r="H14" s="183"/>
      <c r="I14" s="183"/>
      <c r="J14" s="194" t="s">
        <v>7</v>
      </c>
      <c r="K14" s="195"/>
      <c r="L14" s="194" t="s">
        <v>8</v>
      </c>
      <c r="M14" s="195"/>
      <c r="N14" s="194" t="s">
        <v>9</v>
      </c>
      <c r="O14" s="195"/>
      <c r="P14" s="194" t="s">
        <v>10</v>
      </c>
      <c r="Q14" s="195"/>
      <c r="R14" s="194" t="s">
        <v>11</v>
      </c>
      <c r="S14" s="195"/>
      <c r="T14" s="190" t="s">
        <v>12</v>
      </c>
      <c r="U14" s="190" t="s">
        <v>229</v>
      </c>
      <c r="V14" s="190" t="s">
        <v>173</v>
      </c>
      <c r="W14" s="190" t="s">
        <v>230</v>
      </c>
      <c r="X14" s="190" t="s">
        <v>231</v>
      </c>
      <c r="Y14" s="190" t="s">
        <v>232</v>
      </c>
      <c r="Z14" s="190" t="s">
        <v>233</v>
      </c>
      <c r="AA14" s="190" t="s">
        <v>234</v>
      </c>
      <c r="AB14" s="190" t="s">
        <v>42</v>
      </c>
      <c r="AC14" s="205" t="s">
        <v>13</v>
      </c>
      <c r="AD14" s="190" t="s">
        <v>235</v>
      </c>
      <c r="AE14" s="203"/>
      <c r="AF14" s="203"/>
      <c r="AG14" s="203"/>
      <c r="AH14" s="93"/>
      <c r="AI14" s="37"/>
      <c r="AJ14" s="32"/>
      <c r="AK14" s="32"/>
      <c r="AL14" s="32"/>
    </row>
    <row r="15" spans="1:38" s="5" customFormat="1" ht="225.75" customHeight="1">
      <c r="A15" s="183"/>
      <c r="B15" s="183"/>
      <c r="C15" s="187"/>
      <c r="D15" s="90" t="s">
        <v>43</v>
      </c>
      <c r="E15" s="90" t="s">
        <v>44</v>
      </c>
      <c r="F15" s="90" t="s">
        <v>45</v>
      </c>
      <c r="G15" s="90" t="s">
        <v>46</v>
      </c>
      <c r="H15" s="90" t="s">
        <v>47</v>
      </c>
      <c r="I15" s="90" t="s">
        <v>48</v>
      </c>
      <c r="J15" s="196"/>
      <c r="K15" s="197"/>
      <c r="L15" s="196"/>
      <c r="M15" s="197"/>
      <c r="N15" s="196"/>
      <c r="O15" s="197"/>
      <c r="P15" s="196"/>
      <c r="Q15" s="197"/>
      <c r="R15" s="196"/>
      <c r="S15" s="197"/>
      <c r="T15" s="191"/>
      <c r="U15" s="191"/>
      <c r="V15" s="191"/>
      <c r="W15" s="191"/>
      <c r="X15" s="191"/>
      <c r="Y15" s="191"/>
      <c r="Z15" s="191"/>
      <c r="AA15" s="191"/>
      <c r="AB15" s="191"/>
      <c r="AC15" s="206"/>
      <c r="AD15" s="207"/>
      <c r="AE15" s="203"/>
      <c r="AF15" s="203"/>
      <c r="AG15" s="203"/>
      <c r="AH15" s="93"/>
      <c r="AI15" s="37"/>
      <c r="AJ15" s="32"/>
      <c r="AK15" s="32"/>
      <c r="AL15" s="32"/>
    </row>
    <row r="16" spans="1:38" s="5" customFormat="1" ht="18.75" customHeight="1">
      <c r="A16" s="184"/>
      <c r="B16" s="183"/>
      <c r="C16" s="41" t="s">
        <v>15</v>
      </c>
      <c r="D16" s="41" t="s">
        <v>15</v>
      </c>
      <c r="E16" s="41" t="s">
        <v>15</v>
      </c>
      <c r="F16" s="41" t="s">
        <v>15</v>
      </c>
      <c r="G16" s="41" t="s">
        <v>15</v>
      </c>
      <c r="H16" s="41" t="s">
        <v>15</v>
      </c>
      <c r="I16" s="41" t="s">
        <v>15</v>
      </c>
      <c r="J16" s="30" t="s">
        <v>16</v>
      </c>
      <c r="K16" s="86" t="s">
        <v>15</v>
      </c>
      <c r="L16" s="86" t="s">
        <v>17</v>
      </c>
      <c r="M16" s="86" t="s">
        <v>15</v>
      </c>
      <c r="N16" s="86" t="s">
        <v>17</v>
      </c>
      <c r="O16" s="86" t="s">
        <v>15</v>
      </c>
      <c r="P16" s="86" t="s">
        <v>17</v>
      </c>
      <c r="Q16" s="86" t="s">
        <v>15</v>
      </c>
      <c r="R16" s="86" t="s">
        <v>18</v>
      </c>
      <c r="S16" s="86" t="s">
        <v>15</v>
      </c>
      <c r="T16" s="86" t="s">
        <v>15</v>
      </c>
      <c r="U16" s="42" t="s">
        <v>15</v>
      </c>
      <c r="V16" s="86" t="s">
        <v>15</v>
      </c>
      <c r="W16" s="86" t="s">
        <v>15</v>
      </c>
      <c r="X16" s="41" t="s">
        <v>15</v>
      </c>
      <c r="Y16" s="86" t="s">
        <v>15</v>
      </c>
      <c r="Z16" s="86" t="s">
        <v>15</v>
      </c>
      <c r="AA16" s="86" t="s">
        <v>15</v>
      </c>
      <c r="AB16" s="86" t="s">
        <v>15</v>
      </c>
      <c r="AC16" s="41" t="s">
        <v>15</v>
      </c>
      <c r="AD16" s="86" t="s">
        <v>15</v>
      </c>
      <c r="AE16" s="204"/>
      <c r="AF16" s="204"/>
      <c r="AG16" s="204"/>
      <c r="AH16" s="93"/>
      <c r="AI16" s="37"/>
      <c r="AJ16" s="32"/>
      <c r="AK16" s="32"/>
      <c r="AL16" s="32"/>
    </row>
    <row r="17" spans="1:38" s="71" customFormat="1">
      <c r="A17" s="68">
        <v>1</v>
      </c>
      <c r="B17" s="68">
        <v>2</v>
      </c>
      <c r="C17" s="68">
        <v>3</v>
      </c>
      <c r="D17" s="68">
        <v>4</v>
      </c>
      <c r="E17" s="68">
        <v>5</v>
      </c>
      <c r="F17" s="68">
        <v>6</v>
      </c>
      <c r="G17" s="68">
        <v>7</v>
      </c>
      <c r="H17" s="68">
        <v>8</v>
      </c>
      <c r="I17" s="68">
        <v>9</v>
      </c>
      <c r="J17" s="69">
        <v>10</v>
      </c>
      <c r="K17" s="68">
        <v>11</v>
      </c>
      <c r="L17" s="68">
        <v>12</v>
      </c>
      <c r="M17" s="68">
        <v>13</v>
      </c>
      <c r="N17" s="69">
        <v>14</v>
      </c>
      <c r="O17" s="68">
        <v>15</v>
      </c>
      <c r="P17" s="68">
        <v>16</v>
      </c>
      <c r="Q17" s="68">
        <v>17</v>
      </c>
      <c r="R17" s="69">
        <v>18</v>
      </c>
      <c r="S17" s="68">
        <v>19</v>
      </c>
      <c r="T17" s="68">
        <v>20</v>
      </c>
      <c r="U17" s="68">
        <v>21</v>
      </c>
      <c r="V17" s="69">
        <v>22</v>
      </c>
      <c r="W17" s="69">
        <v>23</v>
      </c>
      <c r="X17" s="69">
        <v>24</v>
      </c>
      <c r="Y17" s="69">
        <v>25</v>
      </c>
      <c r="Z17" s="69">
        <v>26</v>
      </c>
      <c r="AA17" s="69">
        <v>27</v>
      </c>
      <c r="AB17" s="69">
        <v>28</v>
      </c>
      <c r="AC17" s="69">
        <v>29</v>
      </c>
      <c r="AD17" s="69">
        <v>30</v>
      </c>
      <c r="AE17" s="69">
        <v>31</v>
      </c>
      <c r="AF17" s="69">
        <v>32</v>
      </c>
      <c r="AG17" s="69">
        <v>33</v>
      </c>
      <c r="AH17" s="94"/>
      <c r="AI17" s="81"/>
    </row>
    <row r="18" spans="1:38" s="72" customFormat="1" ht="19.5" customHeight="1">
      <c r="A18" s="192" t="s">
        <v>57</v>
      </c>
      <c r="B18" s="193"/>
      <c r="C18" s="120">
        <v>58963739.480000004</v>
      </c>
      <c r="D18" s="132">
        <v>0</v>
      </c>
      <c r="E18" s="132">
        <v>0</v>
      </c>
      <c r="F18" s="132">
        <v>0</v>
      </c>
      <c r="G18" s="132">
        <v>0</v>
      </c>
      <c r="H18" s="132">
        <v>0</v>
      </c>
      <c r="I18" s="132">
        <v>0</v>
      </c>
      <c r="J18" s="133">
        <v>6</v>
      </c>
      <c r="K18" s="132">
        <v>9896149.5600000005</v>
      </c>
      <c r="L18" s="132">
        <v>14580.450000000003</v>
      </c>
      <c r="M18" s="132">
        <v>46261139.200000003</v>
      </c>
      <c r="N18" s="132">
        <v>0</v>
      </c>
      <c r="O18" s="132">
        <v>0</v>
      </c>
      <c r="P18" s="132">
        <v>0</v>
      </c>
      <c r="Q18" s="132">
        <v>0</v>
      </c>
      <c r="R18" s="132">
        <v>0</v>
      </c>
      <c r="S18" s="132">
        <v>0</v>
      </c>
      <c r="T18" s="132">
        <v>0</v>
      </c>
      <c r="U18" s="132">
        <v>0</v>
      </c>
      <c r="V18" s="132">
        <v>0</v>
      </c>
      <c r="W18" s="132">
        <v>0</v>
      </c>
      <c r="X18" s="132">
        <v>0</v>
      </c>
      <c r="Y18" s="132">
        <v>0</v>
      </c>
      <c r="Z18" s="134">
        <v>0</v>
      </c>
      <c r="AA18" s="134">
        <v>0</v>
      </c>
      <c r="AB18" s="134">
        <v>55799.479999999996</v>
      </c>
      <c r="AC18" s="134">
        <v>2750651.2400000007</v>
      </c>
      <c r="AD18" s="134">
        <v>0</v>
      </c>
      <c r="AE18" s="135" t="s">
        <v>152</v>
      </c>
      <c r="AF18" s="135" t="s">
        <v>152</v>
      </c>
      <c r="AG18" s="135" t="s">
        <v>152</v>
      </c>
      <c r="AH18" s="78"/>
      <c r="AI18" s="82"/>
    </row>
    <row r="19" spans="1:38" s="73" customFormat="1" ht="19.5" customHeight="1">
      <c r="A19" s="114">
        <v>1</v>
      </c>
      <c r="B19" s="117" t="s">
        <v>58</v>
      </c>
      <c r="C19" s="120">
        <v>6597433.04</v>
      </c>
      <c r="D19" s="132">
        <v>0</v>
      </c>
      <c r="E19" s="132">
        <v>0</v>
      </c>
      <c r="F19" s="132">
        <v>0</v>
      </c>
      <c r="G19" s="132">
        <v>0</v>
      </c>
      <c r="H19" s="132">
        <v>0</v>
      </c>
      <c r="I19" s="132">
        <v>0</v>
      </c>
      <c r="J19" s="133">
        <v>4</v>
      </c>
      <c r="K19" s="132">
        <v>6597433.04</v>
      </c>
      <c r="L19" s="132">
        <v>0</v>
      </c>
      <c r="M19" s="132">
        <v>0</v>
      </c>
      <c r="N19" s="132">
        <v>0</v>
      </c>
      <c r="O19" s="132">
        <v>0</v>
      </c>
      <c r="P19" s="132">
        <v>0</v>
      </c>
      <c r="Q19" s="132">
        <v>0</v>
      </c>
      <c r="R19" s="132">
        <v>0</v>
      </c>
      <c r="S19" s="132">
        <v>0</v>
      </c>
      <c r="T19" s="132">
        <v>0</v>
      </c>
      <c r="U19" s="132">
        <v>0</v>
      </c>
      <c r="V19" s="132">
        <v>0</v>
      </c>
      <c r="W19" s="132">
        <v>0</v>
      </c>
      <c r="X19" s="132">
        <v>0</v>
      </c>
      <c r="Y19" s="134">
        <v>0</v>
      </c>
      <c r="Z19" s="134">
        <v>0</v>
      </c>
      <c r="AA19" s="134">
        <v>0</v>
      </c>
      <c r="AB19" s="134">
        <v>0</v>
      </c>
      <c r="AC19" s="134">
        <v>0</v>
      </c>
      <c r="AD19" s="134">
        <v>0</v>
      </c>
      <c r="AE19" s="135" t="s">
        <v>168</v>
      </c>
      <c r="AF19" s="135">
        <v>2017</v>
      </c>
      <c r="AG19" s="135" t="s">
        <v>168</v>
      </c>
      <c r="AH19" s="78"/>
      <c r="AI19" s="82"/>
      <c r="AJ19" s="72"/>
      <c r="AK19" s="72"/>
      <c r="AL19" s="72"/>
    </row>
    <row r="20" spans="1:38" s="73" customFormat="1" ht="19.5" customHeight="1">
      <c r="A20" s="114">
        <v>2</v>
      </c>
      <c r="B20" s="117" t="s">
        <v>59</v>
      </c>
      <c r="C20" s="120">
        <v>3298716.52</v>
      </c>
      <c r="D20" s="132">
        <v>0</v>
      </c>
      <c r="E20" s="132">
        <v>0</v>
      </c>
      <c r="F20" s="132">
        <v>0</v>
      </c>
      <c r="G20" s="132">
        <v>0</v>
      </c>
      <c r="H20" s="132">
        <v>0</v>
      </c>
      <c r="I20" s="132">
        <v>0</v>
      </c>
      <c r="J20" s="133">
        <v>2</v>
      </c>
      <c r="K20" s="132">
        <v>3298716.52</v>
      </c>
      <c r="L20" s="132">
        <v>0</v>
      </c>
      <c r="M20" s="132">
        <v>0</v>
      </c>
      <c r="N20" s="132">
        <v>0</v>
      </c>
      <c r="O20" s="132">
        <v>0</v>
      </c>
      <c r="P20" s="132">
        <v>0</v>
      </c>
      <c r="Q20" s="132">
        <v>0</v>
      </c>
      <c r="R20" s="132">
        <v>0</v>
      </c>
      <c r="S20" s="132">
        <v>0</v>
      </c>
      <c r="T20" s="132">
        <v>0</v>
      </c>
      <c r="U20" s="132">
        <v>0</v>
      </c>
      <c r="V20" s="132">
        <v>0</v>
      </c>
      <c r="W20" s="132">
        <v>0</v>
      </c>
      <c r="X20" s="132">
        <v>0</v>
      </c>
      <c r="Y20" s="134">
        <v>0</v>
      </c>
      <c r="Z20" s="134">
        <v>0</v>
      </c>
      <c r="AA20" s="134">
        <v>0</v>
      </c>
      <c r="AB20" s="134">
        <v>0</v>
      </c>
      <c r="AC20" s="134">
        <v>0</v>
      </c>
      <c r="AD20" s="134">
        <v>0</v>
      </c>
      <c r="AE20" s="135" t="s">
        <v>168</v>
      </c>
      <c r="AF20" s="135">
        <v>2017</v>
      </c>
      <c r="AG20" s="135" t="s">
        <v>168</v>
      </c>
      <c r="AH20" s="78"/>
      <c r="AI20" s="82"/>
      <c r="AJ20" s="72"/>
      <c r="AK20" s="72"/>
      <c r="AL20" s="72"/>
    </row>
    <row r="21" spans="1:38" s="73" customFormat="1" ht="19.5" customHeight="1">
      <c r="A21" s="114">
        <v>3</v>
      </c>
      <c r="B21" s="117" t="s">
        <v>60</v>
      </c>
      <c r="C21" s="120">
        <v>1881291.62</v>
      </c>
      <c r="D21" s="132">
        <v>0</v>
      </c>
      <c r="E21" s="132">
        <v>0</v>
      </c>
      <c r="F21" s="132">
        <v>0</v>
      </c>
      <c r="G21" s="132">
        <v>0</v>
      </c>
      <c r="H21" s="132">
        <v>0</v>
      </c>
      <c r="I21" s="132">
        <v>0</v>
      </c>
      <c r="J21" s="133">
        <v>0</v>
      </c>
      <c r="K21" s="132">
        <v>0</v>
      </c>
      <c r="L21" s="132">
        <v>662.4</v>
      </c>
      <c r="M21" s="132">
        <v>1806648</v>
      </c>
      <c r="N21" s="132">
        <v>0</v>
      </c>
      <c r="O21" s="132">
        <v>0</v>
      </c>
      <c r="P21" s="132">
        <v>0</v>
      </c>
      <c r="Q21" s="132">
        <v>0</v>
      </c>
      <c r="R21" s="132">
        <v>0</v>
      </c>
      <c r="S21" s="132">
        <v>0</v>
      </c>
      <c r="T21" s="132">
        <v>0</v>
      </c>
      <c r="U21" s="132">
        <v>0</v>
      </c>
      <c r="V21" s="132">
        <v>0</v>
      </c>
      <c r="W21" s="132">
        <v>0</v>
      </c>
      <c r="X21" s="132">
        <v>0</v>
      </c>
      <c r="Y21" s="134">
        <v>0</v>
      </c>
      <c r="Z21" s="134">
        <v>0</v>
      </c>
      <c r="AA21" s="134">
        <v>0</v>
      </c>
      <c r="AB21" s="134">
        <v>0</v>
      </c>
      <c r="AC21" s="134">
        <v>74643.62</v>
      </c>
      <c r="AD21" s="134">
        <v>0</v>
      </c>
      <c r="AE21" s="135">
        <v>2017</v>
      </c>
      <c r="AF21" s="135">
        <v>2017</v>
      </c>
      <c r="AG21" s="135" t="s">
        <v>168</v>
      </c>
      <c r="AH21" s="78"/>
      <c r="AI21" s="82"/>
      <c r="AJ21" s="72"/>
      <c r="AK21" s="72"/>
      <c r="AL21" s="72"/>
    </row>
    <row r="22" spans="1:38" s="73" customFormat="1" ht="19.5" customHeight="1">
      <c r="A22" s="114">
        <v>4</v>
      </c>
      <c r="B22" s="117" t="s">
        <v>61</v>
      </c>
      <c r="C22" s="120">
        <v>4128989.07</v>
      </c>
      <c r="D22" s="132">
        <v>0</v>
      </c>
      <c r="E22" s="132">
        <v>0</v>
      </c>
      <c r="F22" s="132">
        <v>0</v>
      </c>
      <c r="G22" s="132">
        <v>0</v>
      </c>
      <c r="H22" s="132">
        <v>0</v>
      </c>
      <c r="I22" s="132">
        <v>0</v>
      </c>
      <c r="J22" s="133">
        <v>0</v>
      </c>
      <c r="K22" s="132">
        <v>0</v>
      </c>
      <c r="L22" s="132">
        <v>1113.3900000000001</v>
      </c>
      <c r="M22" s="132">
        <v>4044170</v>
      </c>
      <c r="N22" s="132">
        <v>0</v>
      </c>
      <c r="O22" s="132">
        <v>0</v>
      </c>
      <c r="P22" s="132">
        <v>0</v>
      </c>
      <c r="Q22" s="132">
        <v>0</v>
      </c>
      <c r="R22" s="132">
        <v>0</v>
      </c>
      <c r="S22" s="132">
        <v>0</v>
      </c>
      <c r="T22" s="132">
        <v>0</v>
      </c>
      <c r="U22" s="132">
        <v>0</v>
      </c>
      <c r="V22" s="132">
        <v>0</v>
      </c>
      <c r="W22" s="132">
        <v>0</v>
      </c>
      <c r="X22" s="132">
        <v>0</v>
      </c>
      <c r="Y22" s="134">
        <v>0</v>
      </c>
      <c r="Z22" s="134">
        <v>0</v>
      </c>
      <c r="AA22" s="134">
        <v>0</v>
      </c>
      <c r="AB22" s="134">
        <v>0</v>
      </c>
      <c r="AC22" s="134">
        <v>84819.07</v>
      </c>
      <c r="AD22" s="134">
        <v>0</v>
      </c>
      <c r="AE22" s="135">
        <v>2017</v>
      </c>
      <c r="AF22" s="135">
        <v>2017</v>
      </c>
      <c r="AG22" s="135" t="s">
        <v>168</v>
      </c>
      <c r="AH22" s="78"/>
      <c r="AI22" s="82"/>
      <c r="AJ22" s="72"/>
      <c r="AK22" s="72"/>
      <c r="AL22" s="72"/>
    </row>
    <row r="23" spans="1:38" s="73" customFormat="1" ht="19.5" customHeight="1">
      <c r="A23" s="114">
        <v>5</v>
      </c>
      <c r="B23" s="117" t="s">
        <v>62</v>
      </c>
      <c r="C23" s="120">
        <v>1526047.34</v>
      </c>
      <c r="D23" s="132">
        <v>0</v>
      </c>
      <c r="E23" s="132">
        <v>0</v>
      </c>
      <c r="F23" s="132">
        <v>0</v>
      </c>
      <c r="G23" s="132">
        <v>0</v>
      </c>
      <c r="H23" s="132">
        <v>0</v>
      </c>
      <c r="I23" s="132">
        <v>0</v>
      </c>
      <c r="J23" s="133">
        <v>0</v>
      </c>
      <c r="K23" s="132">
        <v>0</v>
      </c>
      <c r="L23" s="132">
        <v>498.84</v>
      </c>
      <c r="M23" s="132">
        <v>1464083</v>
      </c>
      <c r="N23" s="132">
        <v>0</v>
      </c>
      <c r="O23" s="132">
        <v>0</v>
      </c>
      <c r="P23" s="132">
        <v>0</v>
      </c>
      <c r="Q23" s="132">
        <v>0</v>
      </c>
      <c r="R23" s="132">
        <v>0</v>
      </c>
      <c r="S23" s="132">
        <v>0</v>
      </c>
      <c r="T23" s="132">
        <v>0</v>
      </c>
      <c r="U23" s="132">
        <v>0</v>
      </c>
      <c r="V23" s="132">
        <v>0</v>
      </c>
      <c r="W23" s="132">
        <v>0</v>
      </c>
      <c r="X23" s="132">
        <v>0</v>
      </c>
      <c r="Y23" s="134">
        <v>0</v>
      </c>
      <c r="Z23" s="134">
        <v>0</v>
      </c>
      <c r="AA23" s="134">
        <v>0</v>
      </c>
      <c r="AB23" s="134">
        <v>0</v>
      </c>
      <c r="AC23" s="134">
        <v>61964.34</v>
      </c>
      <c r="AD23" s="134">
        <v>0</v>
      </c>
      <c r="AE23" s="135">
        <v>2017</v>
      </c>
      <c r="AF23" s="135">
        <v>2017</v>
      </c>
      <c r="AG23" s="135" t="s">
        <v>168</v>
      </c>
      <c r="AH23" s="78"/>
      <c r="AI23" s="82"/>
      <c r="AJ23" s="72"/>
      <c r="AK23" s="72"/>
      <c r="AL23" s="72"/>
    </row>
    <row r="24" spans="1:38" s="73" customFormat="1" ht="19.5" customHeight="1">
      <c r="A24" s="114">
        <v>6</v>
      </c>
      <c r="B24" s="117" t="s">
        <v>63</v>
      </c>
      <c r="C24" s="120">
        <v>2228953.2000000002</v>
      </c>
      <c r="D24" s="132">
        <v>0</v>
      </c>
      <c r="E24" s="132">
        <v>0</v>
      </c>
      <c r="F24" s="132">
        <v>0</v>
      </c>
      <c r="G24" s="132">
        <v>0</v>
      </c>
      <c r="H24" s="132">
        <v>0</v>
      </c>
      <c r="I24" s="132">
        <v>0</v>
      </c>
      <c r="J24" s="133">
        <v>0</v>
      </c>
      <c r="K24" s="132">
        <v>0</v>
      </c>
      <c r="L24" s="132">
        <v>558.1</v>
      </c>
      <c r="M24" s="132">
        <v>2157037</v>
      </c>
      <c r="N24" s="132">
        <v>0</v>
      </c>
      <c r="O24" s="132">
        <v>0</v>
      </c>
      <c r="P24" s="132">
        <v>0</v>
      </c>
      <c r="Q24" s="132">
        <v>0</v>
      </c>
      <c r="R24" s="132">
        <v>0</v>
      </c>
      <c r="S24" s="132">
        <v>0</v>
      </c>
      <c r="T24" s="132">
        <v>0</v>
      </c>
      <c r="U24" s="132">
        <v>0</v>
      </c>
      <c r="V24" s="132">
        <v>0</v>
      </c>
      <c r="W24" s="132">
        <v>0</v>
      </c>
      <c r="X24" s="132">
        <v>0</v>
      </c>
      <c r="Y24" s="134">
        <v>0</v>
      </c>
      <c r="Z24" s="134">
        <v>0</v>
      </c>
      <c r="AA24" s="134">
        <v>0</v>
      </c>
      <c r="AB24" s="134">
        <v>0</v>
      </c>
      <c r="AC24" s="134">
        <v>71916.2</v>
      </c>
      <c r="AD24" s="134">
        <v>0</v>
      </c>
      <c r="AE24" s="135">
        <v>2017</v>
      </c>
      <c r="AF24" s="135">
        <v>2017</v>
      </c>
      <c r="AG24" s="135" t="s">
        <v>168</v>
      </c>
      <c r="AH24" s="78"/>
      <c r="AI24" s="82"/>
      <c r="AJ24" s="72"/>
      <c r="AK24" s="72"/>
      <c r="AL24" s="72"/>
    </row>
    <row r="25" spans="1:38" s="73" customFormat="1" ht="19.5" customHeight="1">
      <c r="A25" s="114">
        <v>7</v>
      </c>
      <c r="B25" s="117" t="s">
        <v>64</v>
      </c>
      <c r="C25" s="120">
        <v>1658662.81</v>
      </c>
      <c r="D25" s="132">
        <v>0</v>
      </c>
      <c r="E25" s="132">
        <v>0</v>
      </c>
      <c r="F25" s="132">
        <v>0</v>
      </c>
      <c r="G25" s="132">
        <v>0</v>
      </c>
      <c r="H25" s="132">
        <v>0</v>
      </c>
      <c r="I25" s="132">
        <v>0</v>
      </c>
      <c r="J25" s="133">
        <v>0</v>
      </c>
      <c r="K25" s="132">
        <v>0</v>
      </c>
      <c r="L25" s="132">
        <v>471</v>
      </c>
      <c r="M25" s="132">
        <v>1597515</v>
      </c>
      <c r="N25" s="132">
        <v>0</v>
      </c>
      <c r="O25" s="132">
        <v>0</v>
      </c>
      <c r="P25" s="132">
        <v>0</v>
      </c>
      <c r="Q25" s="132">
        <v>0</v>
      </c>
      <c r="R25" s="132">
        <v>0</v>
      </c>
      <c r="S25" s="132">
        <v>0</v>
      </c>
      <c r="T25" s="132">
        <v>0</v>
      </c>
      <c r="U25" s="132">
        <v>0</v>
      </c>
      <c r="V25" s="132">
        <v>0</v>
      </c>
      <c r="W25" s="132">
        <v>0</v>
      </c>
      <c r="X25" s="132">
        <v>0</v>
      </c>
      <c r="Y25" s="134">
        <v>0</v>
      </c>
      <c r="Z25" s="134">
        <v>0</v>
      </c>
      <c r="AA25" s="134">
        <v>0</v>
      </c>
      <c r="AB25" s="134">
        <v>0</v>
      </c>
      <c r="AC25" s="134">
        <v>61147.81</v>
      </c>
      <c r="AD25" s="134">
        <v>0</v>
      </c>
      <c r="AE25" s="135">
        <v>2017</v>
      </c>
      <c r="AF25" s="135">
        <v>2017</v>
      </c>
      <c r="AG25" s="135" t="s">
        <v>168</v>
      </c>
      <c r="AH25" s="78"/>
      <c r="AI25" s="82"/>
      <c r="AJ25" s="72"/>
      <c r="AK25" s="72"/>
      <c r="AL25" s="72"/>
    </row>
    <row r="26" spans="1:38" s="73" customFormat="1" ht="19.5" customHeight="1">
      <c r="A26" s="114">
        <v>8</v>
      </c>
      <c r="B26" s="117" t="s">
        <v>65</v>
      </c>
      <c r="C26" s="120">
        <v>3466289.45</v>
      </c>
      <c r="D26" s="132">
        <v>0</v>
      </c>
      <c r="E26" s="132">
        <v>0</v>
      </c>
      <c r="F26" s="132">
        <v>0</v>
      </c>
      <c r="G26" s="132">
        <v>0</v>
      </c>
      <c r="H26" s="132">
        <v>0</v>
      </c>
      <c r="I26" s="132">
        <v>0</v>
      </c>
      <c r="J26" s="133">
        <v>0</v>
      </c>
      <c r="K26" s="132">
        <v>0</v>
      </c>
      <c r="L26" s="132">
        <v>1029.83</v>
      </c>
      <c r="M26" s="132">
        <v>3389009.74</v>
      </c>
      <c r="N26" s="132">
        <v>0</v>
      </c>
      <c r="O26" s="132">
        <v>0</v>
      </c>
      <c r="P26" s="132">
        <v>0</v>
      </c>
      <c r="Q26" s="132">
        <v>0</v>
      </c>
      <c r="R26" s="132">
        <v>0</v>
      </c>
      <c r="S26" s="132">
        <v>0</v>
      </c>
      <c r="T26" s="132">
        <v>0</v>
      </c>
      <c r="U26" s="132">
        <v>0</v>
      </c>
      <c r="V26" s="132">
        <v>0</v>
      </c>
      <c r="W26" s="132">
        <v>0</v>
      </c>
      <c r="X26" s="132">
        <v>0</v>
      </c>
      <c r="Y26" s="134">
        <v>0</v>
      </c>
      <c r="Z26" s="134">
        <v>0</v>
      </c>
      <c r="AA26" s="134">
        <v>0</v>
      </c>
      <c r="AB26" s="134">
        <v>0</v>
      </c>
      <c r="AC26" s="134">
        <v>77279.710000000006</v>
      </c>
      <c r="AD26" s="134">
        <v>0</v>
      </c>
      <c r="AE26" s="135">
        <v>2017</v>
      </c>
      <c r="AF26" s="135">
        <v>2017</v>
      </c>
      <c r="AG26" s="135" t="s">
        <v>168</v>
      </c>
      <c r="AH26" s="78"/>
      <c r="AI26" s="82"/>
      <c r="AJ26" s="72"/>
      <c r="AK26" s="72"/>
      <c r="AL26" s="72"/>
    </row>
    <row r="27" spans="1:38" s="73" customFormat="1" ht="19.5" customHeight="1">
      <c r="A27" s="114">
        <v>9</v>
      </c>
      <c r="B27" s="117" t="s">
        <v>66</v>
      </c>
      <c r="C27" s="120">
        <v>1754653.95</v>
      </c>
      <c r="D27" s="132">
        <v>0</v>
      </c>
      <c r="E27" s="132">
        <v>0</v>
      </c>
      <c r="F27" s="132">
        <v>0</v>
      </c>
      <c r="G27" s="132">
        <v>0</v>
      </c>
      <c r="H27" s="132">
        <v>0</v>
      </c>
      <c r="I27" s="132">
        <v>0</v>
      </c>
      <c r="J27" s="133">
        <v>0</v>
      </c>
      <c r="K27" s="132">
        <v>0</v>
      </c>
      <c r="L27" s="132">
        <v>501</v>
      </c>
      <c r="M27" s="132">
        <v>1693089.57</v>
      </c>
      <c r="N27" s="132">
        <v>0</v>
      </c>
      <c r="O27" s="132">
        <v>0</v>
      </c>
      <c r="P27" s="132">
        <v>0</v>
      </c>
      <c r="Q27" s="132">
        <v>0</v>
      </c>
      <c r="R27" s="132">
        <v>0</v>
      </c>
      <c r="S27" s="132">
        <v>0</v>
      </c>
      <c r="T27" s="132">
        <v>0</v>
      </c>
      <c r="U27" s="132">
        <v>0</v>
      </c>
      <c r="V27" s="132">
        <v>0</v>
      </c>
      <c r="W27" s="132">
        <v>0</v>
      </c>
      <c r="X27" s="132">
        <v>0</v>
      </c>
      <c r="Y27" s="134">
        <v>0</v>
      </c>
      <c r="Z27" s="134">
        <v>0</v>
      </c>
      <c r="AA27" s="134">
        <v>0</v>
      </c>
      <c r="AB27" s="134">
        <v>0</v>
      </c>
      <c r="AC27" s="134">
        <v>61564.38</v>
      </c>
      <c r="AD27" s="134">
        <v>0</v>
      </c>
      <c r="AE27" s="135">
        <v>2017</v>
      </c>
      <c r="AF27" s="135">
        <v>2017</v>
      </c>
      <c r="AG27" s="135" t="s">
        <v>168</v>
      </c>
      <c r="AH27" s="78"/>
      <c r="AI27" s="82"/>
      <c r="AJ27" s="72"/>
      <c r="AK27" s="72"/>
      <c r="AL27" s="72"/>
    </row>
    <row r="28" spans="1:38" s="73" customFormat="1" ht="19.5" customHeight="1">
      <c r="A28" s="114">
        <v>10</v>
      </c>
      <c r="B28" s="117" t="s">
        <v>67</v>
      </c>
      <c r="C28" s="120">
        <v>1466868.68</v>
      </c>
      <c r="D28" s="132">
        <v>0</v>
      </c>
      <c r="E28" s="132">
        <v>0</v>
      </c>
      <c r="F28" s="132">
        <v>0</v>
      </c>
      <c r="G28" s="132">
        <v>0</v>
      </c>
      <c r="H28" s="132">
        <v>0</v>
      </c>
      <c r="I28" s="132">
        <v>0</v>
      </c>
      <c r="J28" s="133">
        <v>0</v>
      </c>
      <c r="K28" s="132">
        <v>0</v>
      </c>
      <c r="L28" s="132">
        <v>501.3</v>
      </c>
      <c r="M28" s="132">
        <v>1404825</v>
      </c>
      <c r="N28" s="132">
        <v>0</v>
      </c>
      <c r="O28" s="132">
        <v>0</v>
      </c>
      <c r="P28" s="132">
        <v>0</v>
      </c>
      <c r="Q28" s="132">
        <v>0</v>
      </c>
      <c r="R28" s="132">
        <v>0</v>
      </c>
      <c r="S28" s="132">
        <v>0</v>
      </c>
      <c r="T28" s="132">
        <v>0</v>
      </c>
      <c r="U28" s="132">
        <v>0</v>
      </c>
      <c r="V28" s="132">
        <v>0</v>
      </c>
      <c r="W28" s="132">
        <v>0</v>
      </c>
      <c r="X28" s="132">
        <v>0</v>
      </c>
      <c r="Y28" s="134">
        <v>0</v>
      </c>
      <c r="Z28" s="134">
        <v>0</v>
      </c>
      <c r="AA28" s="134">
        <v>0</v>
      </c>
      <c r="AB28" s="134">
        <v>0</v>
      </c>
      <c r="AC28" s="134">
        <v>62043.68</v>
      </c>
      <c r="AD28" s="134">
        <v>0</v>
      </c>
      <c r="AE28" s="135">
        <v>2017</v>
      </c>
      <c r="AF28" s="135">
        <v>2017</v>
      </c>
      <c r="AG28" s="135" t="s">
        <v>168</v>
      </c>
      <c r="AH28" s="78"/>
      <c r="AI28" s="82"/>
      <c r="AJ28" s="72"/>
      <c r="AK28" s="72"/>
      <c r="AL28" s="72"/>
    </row>
    <row r="29" spans="1:38" s="73" customFormat="1" ht="19.5" customHeight="1">
      <c r="A29" s="114">
        <v>11</v>
      </c>
      <c r="B29" s="117" t="s">
        <v>68</v>
      </c>
      <c r="C29" s="120">
        <v>1697171.27</v>
      </c>
      <c r="D29" s="132">
        <v>0</v>
      </c>
      <c r="E29" s="132">
        <v>0</v>
      </c>
      <c r="F29" s="132">
        <v>0</v>
      </c>
      <c r="G29" s="132">
        <v>0</v>
      </c>
      <c r="H29" s="132">
        <v>0</v>
      </c>
      <c r="I29" s="132">
        <v>0</v>
      </c>
      <c r="J29" s="133">
        <v>0</v>
      </c>
      <c r="K29" s="132">
        <v>0</v>
      </c>
      <c r="L29" s="132">
        <v>541</v>
      </c>
      <c r="M29" s="132">
        <v>1639743</v>
      </c>
      <c r="N29" s="132">
        <v>0</v>
      </c>
      <c r="O29" s="132">
        <v>0</v>
      </c>
      <c r="P29" s="132">
        <v>0</v>
      </c>
      <c r="Q29" s="132">
        <v>0</v>
      </c>
      <c r="R29" s="132">
        <v>0</v>
      </c>
      <c r="S29" s="132">
        <v>0</v>
      </c>
      <c r="T29" s="132">
        <v>0</v>
      </c>
      <c r="U29" s="132">
        <v>0</v>
      </c>
      <c r="V29" s="132">
        <v>0</v>
      </c>
      <c r="W29" s="132">
        <v>0</v>
      </c>
      <c r="X29" s="132">
        <v>0</v>
      </c>
      <c r="Y29" s="134">
        <v>0</v>
      </c>
      <c r="Z29" s="134">
        <v>0</v>
      </c>
      <c r="AA29" s="134">
        <v>0</v>
      </c>
      <c r="AB29" s="134">
        <v>0</v>
      </c>
      <c r="AC29" s="134">
        <v>57428.27</v>
      </c>
      <c r="AD29" s="134">
        <v>0</v>
      </c>
      <c r="AE29" s="135">
        <v>2017</v>
      </c>
      <c r="AF29" s="135">
        <v>2017</v>
      </c>
      <c r="AG29" s="135" t="s">
        <v>168</v>
      </c>
      <c r="AH29" s="78"/>
      <c r="AI29" s="82"/>
      <c r="AJ29" s="72"/>
      <c r="AK29" s="72"/>
      <c r="AL29" s="72"/>
    </row>
    <row r="30" spans="1:38" s="73" customFormat="1" ht="19.5" customHeight="1">
      <c r="A30" s="114">
        <v>12</v>
      </c>
      <c r="B30" s="117" t="s">
        <v>69</v>
      </c>
      <c r="C30" s="120">
        <v>1409861.16</v>
      </c>
      <c r="D30" s="132">
        <v>0</v>
      </c>
      <c r="E30" s="132">
        <v>0</v>
      </c>
      <c r="F30" s="132">
        <v>0</v>
      </c>
      <c r="G30" s="132">
        <v>0</v>
      </c>
      <c r="H30" s="132">
        <v>0</v>
      </c>
      <c r="I30" s="132">
        <v>0</v>
      </c>
      <c r="J30" s="133">
        <v>0</v>
      </c>
      <c r="K30" s="132">
        <v>0</v>
      </c>
      <c r="L30" s="132">
        <v>489.3</v>
      </c>
      <c r="M30" s="132">
        <v>1353670</v>
      </c>
      <c r="N30" s="132">
        <v>0</v>
      </c>
      <c r="O30" s="132">
        <v>0</v>
      </c>
      <c r="P30" s="132">
        <v>0</v>
      </c>
      <c r="Q30" s="132">
        <v>0</v>
      </c>
      <c r="R30" s="132">
        <v>0</v>
      </c>
      <c r="S30" s="132">
        <v>0</v>
      </c>
      <c r="T30" s="132">
        <v>0</v>
      </c>
      <c r="U30" s="132">
        <v>0</v>
      </c>
      <c r="V30" s="132">
        <v>0</v>
      </c>
      <c r="W30" s="132">
        <v>0</v>
      </c>
      <c r="X30" s="132">
        <v>0</v>
      </c>
      <c r="Y30" s="134">
        <v>0</v>
      </c>
      <c r="Z30" s="134">
        <v>0</v>
      </c>
      <c r="AA30" s="134">
        <v>0</v>
      </c>
      <c r="AB30" s="134">
        <v>0</v>
      </c>
      <c r="AC30" s="134">
        <v>56191.16</v>
      </c>
      <c r="AD30" s="134">
        <v>0</v>
      </c>
      <c r="AE30" s="135">
        <v>2017</v>
      </c>
      <c r="AF30" s="135">
        <v>2017</v>
      </c>
      <c r="AG30" s="135" t="s">
        <v>168</v>
      </c>
      <c r="AH30" s="78"/>
      <c r="AI30" s="82"/>
      <c r="AJ30" s="72"/>
      <c r="AK30" s="72"/>
      <c r="AL30" s="72"/>
    </row>
    <row r="31" spans="1:38" s="73" customFormat="1" ht="19.5" customHeight="1">
      <c r="A31" s="114">
        <v>13</v>
      </c>
      <c r="B31" s="117" t="s">
        <v>70</v>
      </c>
      <c r="C31" s="120">
        <v>893673.95</v>
      </c>
      <c r="D31" s="132">
        <v>0</v>
      </c>
      <c r="E31" s="132">
        <v>0</v>
      </c>
      <c r="F31" s="132">
        <v>0</v>
      </c>
      <c r="G31" s="132">
        <v>0</v>
      </c>
      <c r="H31" s="132">
        <v>0</v>
      </c>
      <c r="I31" s="132">
        <v>0</v>
      </c>
      <c r="J31" s="133">
        <v>0</v>
      </c>
      <c r="K31" s="132">
        <v>0</v>
      </c>
      <c r="L31" s="132">
        <v>250.8</v>
      </c>
      <c r="M31" s="132">
        <v>846753</v>
      </c>
      <c r="N31" s="132">
        <v>0</v>
      </c>
      <c r="O31" s="132">
        <v>0</v>
      </c>
      <c r="P31" s="132">
        <v>0</v>
      </c>
      <c r="Q31" s="132">
        <v>0</v>
      </c>
      <c r="R31" s="132">
        <v>0</v>
      </c>
      <c r="S31" s="132">
        <v>0</v>
      </c>
      <c r="T31" s="132">
        <v>0</v>
      </c>
      <c r="U31" s="132">
        <v>0</v>
      </c>
      <c r="V31" s="132">
        <v>0</v>
      </c>
      <c r="W31" s="132">
        <v>0</v>
      </c>
      <c r="X31" s="132">
        <v>0</v>
      </c>
      <c r="Y31" s="134">
        <v>0</v>
      </c>
      <c r="Z31" s="134">
        <v>0</v>
      </c>
      <c r="AA31" s="134">
        <v>0</v>
      </c>
      <c r="AB31" s="134">
        <v>0</v>
      </c>
      <c r="AC31" s="134">
        <v>46920.95</v>
      </c>
      <c r="AD31" s="134">
        <v>0</v>
      </c>
      <c r="AE31" s="135">
        <v>2017</v>
      </c>
      <c r="AF31" s="135">
        <v>2017</v>
      </c>
      <c r="AG31" s="135" t="s">
        <v>168</v>
      </c>
      <c r="AH31" s="78"/>
      <c r="AI31" s="82"/>
      <c r="AJ31" s="72"/>
      <c r="AK31" s="72"/>
      <c r="AL31" s="72"/>
    </row>
    <row r="32" spans="1:38" s="73" customFormat="1" ht="19.5" customHeight="1">
      <c r="A32" s="114">
        <v>14</v>
      </c>
      <c r="B32" s="117" t="s">
        <v>71</v>
      </c>
      <c r="C32" s="120">
        <v>1538924.87</v>
      </c>
      <c r="D32" s="132">
        <v>0</v>
      </c>
      <c r="E32" s="132">
        <v>0</v>
      </c>
      <c r="F32" s="132">
        <v>0</v>
      </c>
      <c r="G32" s="132">
        <v>0</v>
      </c>
      <c r="H32" s="132">
        <v>0</v>
      </c>
      <c r="I32" s="132">
        <v>0</v>
      </c>
      <c r="J32" s="133">
        <v>0</v>
      </c>
      <c r="K32" s="132">
        <v>0</v>
      </c>
      <c r="L32" s="132">
        <v>494.6</v>
      </c>
      <c r="M32" s="132">
        <v>1477641</v>
      </c>
      <c r="N32" s="132">
        <v>0</v>
      </c>
      <c r="O32" s="132">
        <v>0</v>
      </c>
      <c r="P32" s="132">
        <v>0</v>
      </c>
      <c r="Q32" s="132">
        <v>0</v>
      </c>
      <c r="R32" s="132">
        <v>0</v>
      </c>
      <c r="S32" s="132">
        <v>0</v>
      </c>
      <c r="T32" s="132">
        <v>0</v>
      </c>
      <c r="U32" s="132">
        <v>0</v>
      </c>
      <c r="V32" s="132">
        <v>0</v>
      </c>
      <c r="W32" s="132">
        <v>0</v>
      </c>
      <c r="X32" s="132">
        <v>0</v>
      </c>
      <c r="Y32" s="134">
        <v>0</v>
      </c>
      <c r="Z32" s="134">
        <v>0</v>
      </c>
      <c r="AA32" s="134">
        <v>0</v>
      </c>
      <c r="AB32" s="134">
        <v>0</v>
      </c>
      <c r="AC32" s="134">
        <v>61283.87</v>
      </c>
      <c r="AD32" s="134">
        <v>0</v>
      </c>
      <c r="AE32" s="135">
        <v>2017</v>
      </c>
      <c r="AF32" s="135">
        <v>2017</v>
      </c>
      <c r="AG32" s="135" t="s">
        <v>168</v>
      </c>
      <c r="AH32" s="78"/>
      <c r="AI32" s="82"/>
      <c r="AJ32" s="72"/>
      <c r="AK32" s="72"/>
      <c r="AL32" s="72"/>
    </row>
    <row r="33" spans="1:38" s="73" customFormat="1" ht="19.5" customHeight="1">
      <c r="A33" s="114">
        <v>15</v>
      </c>
      <c r="B33" s="117" t="s">
        <v>72</v>
      </c>
      <c r="C33" s="120">
        <v>1537860.87</v>
      </c>
      <c r="D33" s="132">
        <v>0</v>
      </c>
      <c r="E33" s="132">
        <v>0</v>
      </c>
      <c r="F33" s="132">
        <v>0</v>
      </c>
      <c r="G33" s="132">
        <v>0</v>
      </c>
      <c r="H33" s="132">
        <v>0</v>
      </c>
      <c r="I33" s="132">
        <v>0</v>
      </c>
      <c r="J33" s="133">
        <v>0</v>
      </c>
      <c r="K33" s="132">
        <v>0</v>
      </c>
      <c r="L33" s="132">
        <v>483.26</v>
      </c>
      <c r="M33" s="132">
        <v>1476577</v>
      </c>
      <c r="N33" s="132">
        <v>0</v>
      </c>
      <c r="O33" s="132">
        <v>0</v>
      </c>
      <c r="P33" s="132">
        <v>0</v>
      </c>
      <c r="Q33" s="132">
        <v>0</v>
      </c>
      <c r="R33" s="132">
        <v>0</v>
      </c>
      <c r="S33" s="132">
        <v>0</v>
      </c>
      <c r="T33" s="132">
        <v>0</v>
      </c>
      <c r="U33" s="132">
        <v>0</v>
      </c>
      <c r="V33" s="132">
        <v>0</v>
      </c>
      <c r="W33" s="132">
        <v>0</v>
      </c>
      <c r="X33" s="132">
        <v>0</v>
      </c>
      <c r="Y33" s="134">
        <v>0</v>
      </c>
      <c r="Z33" s="134">
        <v>0</v>
      </c>
      <c r="AA33" s="134">
        <v>0</v>
      </c>
      <c r="AB33" s="134">
        <v>0</v>
      </c>
      <c r="AC33" s="134">
        <v>61283.87</v>
      </c>
      <c r="AD33" s="134">
        <v>0</v>
      </c>
      <c r="AE33" s="135">
        <v>2017</v>
      </c>
      <c r="AF33" s="135">
        <v>2017</v>
      </c>
      <c r="AG33" s="135" t="s">
        <v>168</v>
      </c>
      <c r="AH33" s="78"/>
      <c r="AI33" s="82"/>
      <c r="AJ33" s="72"/>
      <c r="AK33" s="72"/>
      <c r="AL33" s="72"/>
    </row>
    <row r="34" spans="1:38" s="73" customFormat="1" ht="19.5" customHeight="1">
      <c r="A34" s="114">
        <v>16</v>
      </c>
      <c r="B34" s="117" t="s">
        <v>73</v>
      </c>
      <c r="C34" s="120">
        <v>1395846.06</v>
      </c>
      <c r="D34" s="132">
        <v>0</v>
      </c>
      <c r="E34" s="132">
        <v>0</v>
      </c>
      <c r="F34" s="132">
        <v>0</v>
      </c>
      <c r="G34" s="132">
        <v>0</v>
      </c>
      <c r="H34" s="132">
        <v>0</v>
      </c>
      <c r="I34" s="132">
        <v>0</v>
      </c>
      <c r="J34" s="133">
        <v>0</v>
      </c>
      <c r="K34" s="132">
        <v>0</v>
      </c>
      <c r="L34" s="132">
        <v>478.18</v>
      </c>
      <c r="M34" s="132">
        <v>1332827</v>
      </c>
      <c r="N34" s="132">
        <v>0</v>
      </c>
      <c r="O34" s="132">
        <v>0</v>
      </c>
      <c r="P34" s="132">
        <v>0</v>
      </c>
      <c r="Q34" s="132">
        <v>0</v>
      </c>
      <c r="R34" s="132">
        <v>0</v>
      </c>
      <c r="S34" s="132">
        <v>0</v>
      </c>
      <c r="T34" s="132">
        <v>0</v>
      </c>
      <c r="U34" s="132">
        <v>0</v>
      </c>
      <c r="V34" s="132">
        <v>0</v>
      </c>
      <c r="W34" s="132">
        <v>0</v>
      </c>
      <c r="X34" s="132">
        <v>0</v>
      </c>
      <c r="Y34" s="134">
        <v>0</v>
      </c>
      <c r="Z34" s="134">
        <v>0</v>
      </c>
      <c r="AA34" s="134">
        <v>0</v>
      </c>
      <c r="AB34" s="134">
        <v>0</v>
      </c>
      <c r="AC34" s="134">
        <v>63019.06</v>
      </c>
      <c r="AD34" s="134">
        <v>0</v>
      </c>
      <c r="AE34" s="135">
        <v>2017</v>
      </c>
      <c r="AF34" s="135">
        <v>2017</v>
      </c>
      <c r="AG34" s="135" t="s">
        <v>168</v>
      </c>
      <c r="AH34" s="78"/>
      <c r="AI34" s="82"/>
      <c r="AJ34" s="72"/>
      <c r="AK34" s="72"/>
      <c r="AL34" s="72"/>
    </row>
    <row r="35" spans="1:38" s="73" customFormat="1" ht="19.5" customHeight="1">
      <c r="A35" s="114">
        <v>17</v>
      </c>
      <c r="B35" s="117" t="s">
        <v>74</v>
      </c>
      <c r="C35" s="120">
        <v>3323041.39</v>
      </c>
      <c r="D35" s="132">
        <v>0</v>
      </c>
      <c r="E35" s="132">
        <v>0</v>
      </c>
      <c r="F35" s="132">
        <v>0</v>
      </c>
      <c r="G35" s="132">
        <v>0</v>
      </c>
      <c r="H35" s="132">
        <v>0</v>
      </c>
      <c r="I35" s="132">
        <v>0</v>
      </c>
      <c r="J35" s="133">
        <v>0</v>
      </c>
      <c r="K35" s="132">
        <v>0</v>
      </c>
      <c r="L35" s="132">
        <v>1110.42</v>
      </c>
      <c r="M35" s="132">
        <v>3240948</v>
      </c>
      <c r="N35" s="132">
        <v>0</v>
      </c>
      <c r="O35" s="132">
        <v>0</v>
      </c>
      <c r="P35" s="132">
        <v>0</v>
      </c>
      <c r="Q35" s="132">
        <v>0</v>
      </c>
      <c r="R35" s="132">
        <v>0</v>
      </c>
      <c r="S35" s="132">
        <v>0</v>
      </c>
      <c r="T35" s="132">
        <v>0</v>
      </c>
      <c r="U35" s="132">
        <v>0</v>
      </c>
      <c r="V35" s="132">
        <v>0</v>
      </c>
      <c r="W35" s="132">
        <v>0</v>
      </c>
      <c r="X35" s="132">
        <v>0</v>
      </c>
      <c r="Y35" s="134">
        <v>0</v>
      </c>
      <c r="Z35" s="134">
        <v>0</v>
      </c>
      <c r="AA35" s="134">
        <v>0</v>
      </c>
      <c r="AB35" s="134">
        <v>0</v>
      </c>
      <c r="AC35" s="134">
        <v>82093.39</v>
      </c>
      <c r="AD35" s="134">
        <v>0</v>
      </c>
      <c r="AE35" s="135">
        <v>2017</v>
      </c>
      <c r="AF35" s="135">
        <v>2017</v>
      </c>
      <c r="AG35" s="135" t="s">
        <v>168</v>
      </c>
      <c r="AH35" s="78"/>
      <c r="AI35" s="82"/>
      <c r="AJ35" s="72"/>
      <c r="AK35" s="72"/>
      <c r="AL35" s="72"/>
    </row>
    <row r="36" spans="1:38" s="73" customFormat="1" ht="19.5" customHeight="1">
      <c r="A36" s="114">
        <v>18</v>
      </c>
      <c r="B36" s="117" t="s">
        <v>75</v>
      </c>
      <c r="C36" s="120">
        <v>999333.7</v>
      </c>
      <c r="D36" s="132">
        <v>0</v>
      </c>
      <c r="E36" s="132">
        <v>0</v>
      </c>
      <c r="F36" s="132">
        <v>0</v>
      </c>
      <c r="G36" s="132">
        <v>0</v>
      </c>
      <c r="H36" s="132">
        <v>0</v>
      </c>
      <c r="I36" s="132">
        <v>0</v>
      </c>
      <c r="J36" s="133">
        <v>0</v>
      </c>
      <c r="K36" s="132">
        <v>0</v>
      </c>
      <c r="L36" s="132">
        <v>343.15</v>
      </c>
      <c r="M36" s="132">
        <v>946601</v>
      </c>
      <c r="N36" s="132">
        <v>0</v>
      </c>
      <c r="O36" s="132">
        <v>0</v>
      </c>
      <c r="P36" s="132">
        <v>0</v>
      </c>
      <c r="Q36" s="132">
        <v>0</v>
      </c>
      <c r="R36" s="132">
        <v>0</v>
      </c>
      <c r="S36" s="132">
        <v>0</v>
      </c>
      <c r="T36" s="132">
        <v>0</v>
      </c>
      <c r="U36" s="132">
        <v>0</v>
      </c>
      <c r="V36" s="132">
        <v>0</v>
      </c>
      <c r="W36" s="132">
        <v>0</v>
      </c>
      <c r="X36" s="132">
        <v>0</v>
      </c>
      <c r="Y36" s="134">
        <v>0</v>
      </c>
      <c r="Z36" s="134">
        <v>0</v>
      </c>
      <c r="AA36" s="134">
        <v>0</v>
      </c>
      <c r="AB36" s="134">
        <v>0</v>
      </c>
      <c r="AC36" s="134">
        <v>52732.7</v>
      </c>
      <c r="AD36" s="134">
        <v>0</v>
      </c>
      <c r="AE36" s="135">
        <v>2017</v>
      </c>
      <c r="AF36" s="135">
        <v>2017</v>
      </c>
      <c r="AG36" s="135" t="s">
        <v>168</v>
      </c>
      <c r="AH36" s="78"/>
      <c r="AI36" s="82"/>
      <c r="AJ36" s="72"/>
      <c r="AK36" s="72"/>
      <c r="AL36" s="72"/>
    </row>
    <row r="37" spans="1:38" s="73" customFormat="1" ht="19.5" customHeight="1">
      <c r="A37" s="114">
        <v>19</v>
      </c>
      <c r="B37" s="117" t="s">
        <v>76</v>
      </c>
      <c r="C37" s="120">
        <v>1994033.65</v>
      </c>
      <c r="D37" s="132">
        <v>0</v>
      </c>
      <c r="E37" s="132">
        <v>0</v>
      </c>
      <c r="F37" s="132">
        <v>0</v>
      </c>
      <c r="G37" s="132">
        <v>0</v>
      </c>
      <c r="H37" s="132">
        <v>0</v>
      </c>
      <c r="I37" s="132">
        <v>0</v>
      </c>
      <c r="J37" s="133">
        <v>0</v>
      </c>
      <c r="K37" s="132">
        <v>0</v>
      </c>
      <c r="L37" s="132">
        <v>674.44</v>
      </c>
      <c r="M37" s="132">
        <v>1920748</v>
      </c>
      <c r="N37" s="132">
        <v>0</v>
      </c>
      <c r="O37" s="132">
        <v>0</v>
      </c>
      <c r="P37" s="132">
        <v>0</v>
      </c>
      <c r="Q37" s="132">
        <v>0</v>
      </c>
      <c r="R37" s="132">
        <v>0</v>
      </c>
      <c r="S37" s="132">
        <v>0</v>
      </c>
      <c r="T37" s="132">
        <v>0</v>
      </c>
      <c r="U37" s="132">
        <v>0</v>
      </c>
      <c r="V37" s="132">
        <v>0</v>
      </c>
      <c r="W37" s="132">
        <v>0</v>
      </c>
      <c r="X37" s="132">
        <v>0</v>
      </c>
      <c r="Y37" s="134">
        <v>0</v>
      </c>
      <c r="Z37" s="134">
        <v>0</v>
      </c>
      <c r="AA37" s="134">
        <v>0</v>
      </c>
      <c r="AB37" s="134">
        <v>0</v>
      </c>
      <c r="AC37" s="134">
        <v>73285.649999999994</v>
      </c>
      <c r="AD37" s="134">
        <v>0</v>
      </c>
      <c r="AE37" s="135">
        <v>2017</v>
      </c>
      <c r="AF37" s="135">
        <v>2017</v>
      </c>
      <c r="AG37" s="135" t="s">
        <v>168</v>
      </c>
      <c r="AH37" s="78"/>
      <c r="AI37" s="82"/>
      <c r="AJ37" s="72"/>
      <c r="AK37" s="72"/>
      <c r="AL37" s="72"/>
    </row>
    <row r="38" spans="1:38" s="73" customFormat="1" ht="19.5" customHeight="1">
      <c r="A38" s="114">
        <v>20</v>
      </c>
      <c r="B38" s="117" t="s">
        <v>77</v>
      </c>
      <c r="C38" s="120">
        <v>1662312.05</v>
      </c>
      <c r="D38" s="132">
        <v>0</v>
      </c>
      <c r="E38" s="132">
        <v>0</v>
      </c>
      <c r="F38" s="132">
        <v>0</v>
      </c>
      <c r="G38" s="132">
        <v>0</v>
      </c>
      <c r="H38" s="132">
        <v>0</v>
      </c>
      <c r="I38" s="132">
        <v>0</v>
      </c>
      <c r="J38" s="133">
        <v>0</v>
      </c>
      <c r="K38" s="132">
        <v>0</v>
      </c>
      <c r="L38" s="132">
        <v>479.21</v>
      </c>
      <c r="M38" s="132">
        <v>1596688</v>
      </c>
      <c r="N38" s="132">
        <v>0</v>
      </c>
      <c r="O38" s="132">
        <v>0</v>
      </c>
      <c r="P38" s="132">
        <v>0</v>
      </c>
      <c r="Q38" s="132">
        <v>0</v>
      </c>
      <c r="R38" s="132">
        <v>0</v>
      </c>
      <c r="S38" s="132">
        <v>0</v>
      </c>
      <c r="T38" s="132">
        <v>0</v>
      </c>
      <c r="U38" s="132">
        <v>0</v>
      </c>
      <c r="V38" s="132">
        <v>0</v>
      </c>
      <c r="W38" s="132">
        <v>0</v>
      </c>
      <c r="X38" s="132">
        <v>0</v>
      </c>
      <c r="Y38" s="134">
        <v>0</v>
      </c>
      <c r="Z38" s="134">
        <v>0</v>
      </c>
      <c r="AA38" s="134">
        <v>0</v>
      </c>
      <c r="AB38" s="134">
        <v>0</v>
      </c>
      <c r="AC38" s="134">
        <v>65624.05</v>
      </c>
      <c r="AD38" s="134">
        <v>0</v>
      </c>
      <c r="AE38" s="135">
        <v>2017</v>
      </c>
      <c r="AF38" s="135">
        <v>2017</v>
      </c>
      <c r="AG38" s="135" t="s">
        <v>168</v>
      </c>
      <c r="AH38" s="78"/>
      <c r="AI38" s="82"/>
      <c r="AJ38" s="72"/>
      <c r="AK38" s="72"/>
      <c r="AL38" s="72"/>
    </row>
    <row r="39" spans="1:38" s="73" customFormat="1" ht="19.5" customHeight="1">
      <c r="A39" s="114">
        <v>21</v>
      </c>
      <c r="B39" s="117" t="s">
        <v>78</v>
      </c>
      <c r="C39" s="120">
        <v>4289088.0999999996</v>
      </c>
      <c r="D39" s="132">
        <v>0</v>
      </c>
      <c r="E39" s="132">
        <v>0</v>
      </c>
      <c r="F39" s="132">
        <v>0</v>
      </c>
      <c r="G39" s="132">
        <v>0</v>
      </c>
      <c r="H39" s="132">
        <v>0</v>
      </c>
      <c r="I39" s="132">
        <v>0</v>
      </c>
      <c r="J39" s="133">
        <v>0</v>
      </c>
      <c r="K39" s="132">
        <v>0</v>
      </c>
      <c r="L39" s="132">
        <v>1293.54</v>
      </c>
      <c r="M39" s="132">
        <v>4201783</v>
      </c>
      <c r="N39" s="132">
        <v>0</v>
      </c>
      <c r="O39" s="132">
        <v>0</v>
      </c>
      <c r="P39" s="132">
        <v>0</v>
      </c>
      <c r="Q39" s="132">
        <v>0</v>
      </c>
      <c r="R39" s="132">
        <v>0</v>
      </c>
      <c r="S39" s="132">
        <v>0</v>
      </c>
      <c r="T39" s="132">
        <v>0</v>
      </c>
      <c r="U39" s="132">
        <v>0</v>
      </c>
      <c r="V39" s="132">
        <v>0</v>
      </c>
      <c r="W39" s="132">
        <v>0</v>
      </c>
      <c r="X39" s="132">
        <v>0</v>
      </c>
      <c r="Y39" s="134">
        <v>0</v>
      </c>
      <c r="Z39" s="134">
        <v>0</v>
      </c>
      <c r="AA39" s="134">
        <v>0</v>
      </c>
      <c r="AB39" s="134">
        <v>0</v>
      </c>
      <c r="AC39" s="134">
        <v>87305.1</v>
      </c>
      <c r="AD39" s="134">
        <v>0</v>
      </c>
      <c r="AE39" s="135">
        <v>2017</v>
      </c>
      <c r="AF39" s="135">
        <v>2017</v>
      </c>
      <c r="AG39" s="135" t="s">
        <v>168</v>
      </c>
      <c r="AH39" s="78"/>
      <c r="AI39" s="82"/>
      <c r="AJ39" s="72"/>
      <c r="AK39" s="72"/>
      <c r="AL39" s="72"/>
    </row>
    <row r="40" spans="1:38" s="73" customFormat="1" ht="19.5" customHeight="1">
      <c r="A40" s="114">
        <v>22</v>
      </c>
      <c r="B40" s="117" t="s">
        <v>79</v>
      </c>
      <c r="C40" s="120">
        <v>2650233.54</v>
      </c>
      <c r="D40" s="132">
        <v>0</v>
      </c>
      <c r="E40" s="132">
        <v>0</v>
      </c>
      <c r="F40" s="132">
        <v>0</v>
      </c>
      <c r="G40" s="132">
        <v>0</v>
      </c>
      <c r="H40" s="132">
        <v>0</v>
      </c>
      <c r="I40" s="132">
        <v>0</v>
      </c>
      <c r="J40" s="133">
        <v>0</v>
      </c>
      <c r="K40" s="132">
        <v>0</v>
      </c>
      <c r="L40" s="132">
        <v>715.6</v>
      </c>
      <c r="M40" s="132">
        <v>2576023.6800000002</v>
      </c>
      <c r="N40" s="132">
        <v>0</v>
      </c>
      <c r="O40" s="132">
        <v>0</v>
      </c>
      <c r="P40" s="132">
        <v>0</v>
      </c>
      <c r="Q40" s="132">
        <v>0</v>
      </c>
      <c r="R40" s="132">
        <v>0</v>
      </c>
      <c r="S40" s="132">
        <v>0</v>
      </c>
      <c r="T40" s="132">
        <v>0</v>
      </c>
      <c r="U40" s="132">
        <v>0</v>
      </c>
      <c r="V40" s="132">
        <v>0</v>
      </c>
      <c r="W40" s="132">
        <v>0</v>
      </c>
      <c r="X40" s="132">
        <v>0</v>
      </c>
      <c r="Y40" s="134">
        <v>0</v>
      </c>
      <c r="Z40" s="134">
        <v>0</v>
      </c>
      <c r="AA40" s="134">
        <v>0</v>
      </c>
      <c r="AB40" s="134">
        <v>0</v>
      </c>
      <c r="AC40" s="134">
        <v>74209.86</v>
      </c>
      <c r="AD40" s="134">
        <v>0</v>
      </c>
      <c r="AE40" s="135">
        <v>2017</v>
      </c>
      <c r="AF40" s="135">
        <v>2017</v>
      </c>
      <c r="AG40" s="135" t="s">
        <v>168</v>
      </c>
      <c r="AH40" s="78"/>
      <c r="AI40" s="82"/>
      <c r="AJ40" s="72"/>
      <c r="AK40" s="72"/>
      <c r="AL40" s="72"/>
    </row>
    <row r="41" spans="1:38" s="73" customFormat="1" ht="19.5" customHeight="1">
      <c r="A41" s="114">
        <v>23</v>
      </c>
      <c r="B41" s="117" t="s">
        <v>80</v>
      </c>
      <c r="C41" s="120">
        <v>2227391.2599999998</v>
      </c>
      <c r="D41" s="132">
        <v>0</v>
      </c>
      <c r="E41" s="132">
        <v>0</v>
      </c>
      <c r="F41" s="132">
        <v>0</v>
      </c>
      <c r="G41" s="132">
        <v>0</v>
      </c>
      <c r="H41" s="132">
        <v>0</v>
      </c>
      <c r="I41" s="132">
        <v>0</v>
      </c>
      <c r="J41" s="133">
        <v>0</v>
      </c>
      <c r="K41" s="132">
        <v>0</v>
      </c>
      <c r="L41" s="132">
        <v>579</v>
      </c>
      <c r="M41" s="132">
        <v>2159756.4</v>
      </c>
      <c r="N41" s="132">
        <v>0</v>
      </c>
      <c r="O41" s="132">
        <v>0</v>
      </c>
      <c r="P41" s="132">
        <v>0</v>
      </c>
      <c r="Q41" s="132">
        <v>0</v>
      </c>
      <c r="R41" s="132">
        <v>0</v>
      </c>
      <c r="S41" s="132">
        <v>0</v>
      </c>
      <c r="T41" s="132">
        <v>0</v>
      </c>
      <c r="U41" s="132">
        <v>0</v>
      </c>
      <c r="V41" s="132">
        <v>0</v>
      </c>
      <c r="W41" s="132">
        <v>0</v>
      </c>
      <c r="X41" s="132">
        <v>0</v>
      </c>
      <c r="Y41" s="134">
        <v>0</v>
      </c>
      <c r="Z41" s="134">
        <v>0</v>
      </c>
      <c r="AA41" s="134">
        <v>0</v>
      </c>
      <c r="AB41" s="134">
        <v>0</v>
      </c>
      <c r="AC41" s="134">
        <v>67634.86</v>
      </c>
      <c r="AD41" s="134">
        <v>0</v>
      </c>
      <c r="AE41" s="135">
        <v>2017</v>
      </c>
      <c r="AF41" s="135">
        <v>2017</v>
      </c>
      <c r="AG41" s="135" t="s">
        <v>168</v>
      </c>
      <c r="AH41" s="78"/>
      <c r="AI41" s="82"/>
      <c r="AJ41" s="72"/>
      <c r="AK41" s="72"/>
      <c r="AL41" s="72"/>
    </row>
    <row r="42" spans="1:38" s="73" customFormat="1" ht="19.5" customHeight="1">
      <c r="A42" s="114">
        <v>24</v>
      </c>
      <c r="B42" s="117" t="s">
        <v>81</v>
      </c>
      <c r="C42" s="120">
        <v>1893882.27</v>
      </c>
      <c r="D42" s="132">
        <v>0</v>
      </c>
      <c r="E42" s="132">
        <v>0</v>
      </c>
      <c r="F42" s="132">
        <v>0</v>
      </c>
      <c r="G42" s="132">
        <v>0</v>
      </c>
      <c r="H42" s="132">
        <v>0</v>
      </c>
      <c r="I42" s="132">
        <v>0</v>
      </c>
      <c r="J42" s="133">
        <v>0</v>
      </c>
      <c r="K42" s="132">
        <v>0</v>
      </c>
      <c r="L42" s="132">
        <v>591.92999999999995</v>
      </c>
      <c r="M42" s="132">
        <v>1796676.81</v>
      </c>
      <c r="N42" s="132">
        <v>0</v>
      </c>
      <c r="O42" s="132">
        <v>0</v>
      </c>
      <c r="P42" s="132">
        <v>0</v>
      </c>
      <c r="Q42" s="132">
        <v>0</v>
      </c>
      <c r="R42" s="132">
        <v>0</v>
      </c>
      <c r="S42" s="132">
        <v>0</v>
      </c>
      <c r="T42" s="132">
        <v>0</v>
      </c>
      <c r="U42" s="132">
        <v>0</v>
      </c>
      <c r="V42" s="132">
        <v>0</v>
      </c>
      <c r="W42" s="132">
        <v>0</v>
      </c>
      <c r="X42" s="132">
        <v>0</v>
      </c>
      <c r="Y42" s="134">
        <v>0</v>
      </c>
      <c r="Z42" s="134">
        <v>0</v>
      </c>
      <c r="AA42" s="134">
        <v>0</v>
      </c>
      <c r="AB42" s="134">
        <v>23884.959999999999</v>
      </c>
      <c r="AC42" s="134">
        <v>73320.5</v>
      </c>
      <c r="AD42" s="134">
        <v>0</v>
      </c>
      <c r="AE42" s="135">
        <v>2017</v>
      </c>
      <c r="AF42" s="135">
        <v>2017</v>
      </c>
      <c r="AG42" s="135">
        <v>2017</v>
      </c>
      <c r="AH42" s="78"/>
      <c r="AI42" s="82"/>
      <c r="AJ42" s="72"/>
      <c r="AK42" s="72"/>
      <c r="AL42" s="72"/>
    </row>
    <row r="43" spans="1:38" s="73" customFormat="1" ht="19.5" customHeight="1">
      <c r="A43" s="114">
        <v>25</v>
      </c>
      <c r="B43" s="117" t="s">
        <v>82</v>
      </c>
      <c r="C43" s="120">
        <v>2244806.38</v>
      </c>
      <c r="D43" s="132">
        <v>0</v>
      </c>
      <c r="E43" s="132">
        <v>0</v>
      </c>
      <c r="F43" s="132">
        <v>0</v>
      </c>
      <c r="G43" s="132">
        <v>0</v>
      </c>
      <c r="H43" s="132">
        <v>0</v>
      </c>
      <c r="I43" s="132">
        <v>0</v>
      </c>
      <c r="J43" s="133">
        <v>0</v>
      </c>
      <c r="K43" s="132">
        <v>0</v>
      </c>
      <c r="L43" s="132">
        <v>720.16</v>
      </c>
      <c r="M43" s="132">
        <v>2138326</v>
      </c>
      <c r="N43" s="132">
        <v>0</v>
      </c>
      <c r="O43" s="132">
        <v>0</v>
      </c>
      <c r="P43" s="132">
        <v>0</v>
      </c>
      <c r="Q43" s="132">
        <v>0</v>
      </c>
      <c r="R43" s="132">
        <v>0</v>
      </c>
      <c r="S43" s="132">
        <v>0</v>
      </c>
      <c r="T43" s="132">
        <v>0</v>
      </c>
      <c r="U43" s="132">
        <v>0</v>
      </c>
      <c r="V43" s="132">
        <v>0</v>
      </c>
      <c r="W43" s="132">
        <v>0</v>
      </c>
      <c r="X43" s="132">
        <v>0</v>
      </c>
      <c r="Y43" s="134">
        <v>0</v>
      </c>
      <c r="Z43" s="134">
        <v>0</v>
      </c>
      <c r="AA43" s="134">
        <v>0</v>
      </c>
      <c r="AB43" s="134">
        <v>31914.519999999997</v>
      </c>
      <c r="AC43" s="134">
        <v>74565.86</v>
      </c>
      <c r="AD43" s="134">
        <v>0</v>
      </c>
      <c r="AE43" s="135">
        <v>2017</v>
      </c>
      <c r="AF43" s="135">
        <v>2017</v>
      </c>
      <c r="AG43" s="135">
        <v>2017</v>
      </c>
      <c r="AH43" s="78"/>
      <c r="AI43" s="82"/>
      <c r="AJ43" s="72"/>
      <c r="AK43" s="72"/>
      <c r="AL43" s="72"/>
    </row>
    <row r="44" spans="1:38" s="73" customFormat="1" ht="19.5" customHeight="1">
      <c r="A44" s="114">
        <v>26</v>
      </c>
      <c r="B44" s="117" t="s">
        <v>83</v>
      </c>
      <c r="C44" s="120">
        <v>74906.539999999994</v>
      </c>
      <c r="D44" s="132">
        <v>0</v>
      </c>
      <c r="E44" s="132">
        <v>0</v>
      </c>
      <c r="F44" s="132">
        <v>0</v>
      </c>
      <c r="G44" s="132">
        <v>0</v>
      </c>
      <c r="H44" s="132">
        <v>0</v>
      </c>
      <c r="I44" s="132">
        <v>0</v>
      </c>
      <c r="J44" s="133">
        <v>0</v>
      </c>
      <c r="K44" s="132">
        <v>0</v>
      </c>
      <c r="L44" s="132">
        <v>0</v>
      </c>
      <c r="M44" s="132">
        <v>0</v>
      </c>
      <c r="N44" s="132">
        <v>0</v>
      </c>
      <c r="O44" s="132">
        <v>0</v>
      </c>
      <c r="P44" s="132">
        <v>0</v>
      </c>
      <c r="Q44" s="132">
        <v>0</v>
      </c>
      <c r="R44" s="132">
        <v>0</v>
      </c>
      <c r="S44" s="132">
        <v>0</v>
      </c>
      <c r="T44" s="132">
        <v>0</v>
      </c>
      <c r="U44" s="132">
        <v>0</v>
      </c>
      <c r="V44" s="132">
        <v>0</v>
      </c>
      <c r="W44" s="132">
        <v>0</v>
      </c>
      <c r="X44" s="132">
        <v>0</v>
      </c>
      <c r="Y44" s="134">
        <v>0</v>
      </c>
      <c r="Z44" s="134">
        <v>0</v>
      </c>
      <c r="AA44" s="134">
        <v>0</v>
      </c>
      <c r="AB44" s="134">
        <v>0</v>
      </c>
      <c r="AC44" s="134">
        <v>74906.539999999994</v>
      </c>
      <c r="AD44" s="134">
        <v>0</v>
      </c>
      <c r="AE44" s="135">
        <v>2017</v>
      </c>
      <c r="AF44" s="135" t="s">
        <v>168</v>
      </c>
      <c r="AG44" s="135" t="s">
        <v>168</v>
      </c>
      <c r="AH44" s="78"/>
      <c r="AI44" s="82"/>
      <c r="AJ44" s="72"/>
      <c r="AK44" s="72"/>
      <c r="AL44" s="72"/>
    </row>
    <row r="45" spans="1:38" s="73" customFormat="1" ht="19.5" customHeight="1">
      <c r="A45" s="114">
        <v>27</v>
      </c>
      <c r="B45" s="117" t="s">
        <v>84</v>
      </c>
      <c r="C45" s="120">
        <v>136854.65</v>
      </c>
      <c r="D45" s="132">
        <v>0</v>
      </c>
      <c r="E45" s="132">
        <v>0</v>
      </c>
      <c r="F45" s="132">
        <v>0</v>
      </c>
      <c r="G45" s="132">
        <v>0</v>
      </c>
      <c r="H45" s="132">
        <v>0</v>
      </c>
      <c r="I45" s="132">
        <v>0</v>
      </c>
      <c r="J45" s="133">
        <v>0</v>
      </c>
      <c r="K45" s="132">
        <v>0</v>
      </c>
      <c r="L45" s="132">
        <v>0</v>
      </c>
      <c r="M45" s="132">
        <v>0</v>
      </c>
      <c r="N45" s="132">
        <v>0</v>
      </c>
      <c r="O45" s="132">
        <v>0</v>
      </c>
      <c r="P45" s="132">
        <v>0</v>
      </c>
      <c r="Q45" s="132">
        <v>0</v>
      </c>
      <c r="R45" s="132">
        <v>0</v>
      </c>
      <c r="S45" s="132">
        <v>0</v>
      </c>
      <c r="T45" s="132">
        <v>0</v>
      </c>
      <c r="U45" s="132">
        <v>0</v>
      </c>
      <c r="V45" s="132">
        <v>0</v>
      </c>
      <c r="W45" s="132">
        <v>0</v>
      </c>
      <c r="X45" s="132">
        <v>0</v>
      </c>
      <c r="Y45" s="134">
        <v>0</v>
      </c>
      <c r="Z45" s="134">
        <v>0</v>
      </c>
      <c r="AA45" s="134">
        <v>0</v>
      </c>
      <c r="AB45" s="134">
        <v>0</v>
      </c>
      <c r="AC45" s="134">
        <v>136854.65</v>
      </c>
      <c r="AD45" s="134">
        <v>0</v>
      </c>
      <c r="AE45" s="135">
        <v>2017</v>
      </c>
      <c r="AF45" s="135" t="s">
        <v>168</v>
      </c>
      <c r="AG45" s="135" t="s">
        <v>168</v>
      </c>
      <c r="AH45" s="78"/>
      <c r="AI45" s="82"/>
      <c r="AJ45" s="72"/>
      <c r="AK45" s="72"/>
      <c r="AL45" s="72"/>
    </row>
    <row r="46" spans="1:38" s="73" customFormat="1" ht="19.5" customHeight="1">
      <c r="A46" s="114">
        <v>28</v>
      </c>
      <c r="B46" s="117" t="s">
        <v>85</v>
      </c>
      <c r="C46" s="120">
        <v>44084.07</v>
      </c>
      <c r="D46" s="132">
        <v>0</v>
      </c>
      <c r="E46" s="132">
        <v>0</v>
      </c>
      <c r="F46" s="132">
        <v>0</v>
      </c>
      <c r="G46" s="132">
        <v>0</v>
      </c>
      <c r="H46" s="132">
        <v>0</v>
      </c>
      <c r="I46" s="132">
        <v>0</v>
      </c>
      <c r="J46" s="133">
        <v>0</v>
      </c>
      <c r="K46" s="132">
        <v>0</v>
      </c>
      <c r="L46" s="132">
        <v>0</v>
      </c>
      <c r="M46" s="132">
        <v>0</v>
      </c>
      <c r="N46" s="132">
        <v>0</v>
      </c>
      <c r="O46" s="132">
        <v>0</v>
      </c>
      <c r="P46" s="132">
        <v>0</v>
      </c>
      <c r="Q46" s="132">
        <v>0</v>
      </c>
      <c r="R46" s="132">
        <v>0</v>
      </c>
      <c r="S46" s="132">
        <v>0</v>
      </c>
      <c r="T46" s="132">
        <v>0</v>
      </c>
      <c r="U46" s="132">
        <v>0</v>
      </c>
      <c r="V46" s="132">
        <v>0</v>
      </c>
      <c r="W46" s="132">
        <v>0</v>
      </c>
      <c r="X46" s="132">
        <v>0</v>
      </c>
      <c r="Y46" s="134">
        <v>0</v>
      </c>
      <c r="Z46" s="134">
        <v>0</v>
      </c>
      <c r="AA46" s="134">
        <v>0</v>
      </c>
      <c r="AB46" s="134">
        <v>0</v>
      </c>
      <c r="AC46" s="134">
        <v>44084.07</v>
      </c>
      <c r="AD46" s="134">
        <v>0</v>
      </c>
      <c r="AE46" s="135">
        <v>2017</v>
      </c>
      <c r="AF46" s="135" t="s">
        <v>168</v>
      </c>
      <c r="AG46" s="135" t="s">
        <v>168</v>
      </c>
      <c r="AH46" s="78"/>
      <c r="AI46" s="82"/>
      <c r="AJ46" s="72"/>
      <c r="AK46" s="72"/>
      <c r="AL46" s="72"/>
    </row>
    <row r="47" spans="1:38" s="73" customFormat="1" ht="19.5" customHeight="1">
      <c r="A47" s="114">
        <v>29</v>
      </c>
      <c r="B47" s="117" t="s">
        <v>86</v>
      </c>
      <c r="C47" s="120">
        <v>64481.03</v>
      </c>
      <c r="D47" s="132">
        <v>0</v>
      </c>
      <c r="E47" s="132">
        <v>0</v>
      </c>
      <c r="F47" s="132">
        <v>0</v>
      </c>
      <c r="G47" s="132">
        <v>0</v>
      </c>
      <c r="H47" s="132">
        <v>0</v>
      </c>
      <c r="I47" s="132">
        <v>0</v>
      </c>
      <c r="J47" s="133">
        <v>0</v>
      </c>
      <c r="K47" s="132">
        <v>0</v>
      </c>
      <c r="L47" s="132">
        <v>0</v>
      </c>
      <c r="M47" s="132">
        <v>0</v>
      </c>
      <c r="N47" s="132">
        <v>0</v>
      </c>
      <c r="O47" s="132">
        <v>0</v>
      </c>
      <c r="P47" s="132">
        <v>0</v>
      </c>
      <c r="Q47" s="132">
        <v>0</v>
      </c>
      <c r="R47" s="132">
        <v>0</v>
      </c>
      <c r="S47" s="132">
        <v>0</v>
      </c>
      <c r="T47" s="132">
        <v>0</v>
      </c>
      <c r="U47" s="132">
        <v>0</v>
      </c>
      <c r="V47" s="132">
        <v>0</v>
      </c>
      <c r="W47" s="132">
        <v>0</v>
      </c>
      <c r="X47" s="132">
        <v>0</v>
      </c>
      <c r="Y47" s="134">
        <v>0</v>
      </c>
      <c r="Z47" s="134">
        <v>0</v>
      </c>
      <c r="AA47" s="134">
        <v>0</v>
      </c>
      <c r="AB47" s="134">
        <v>0</v>
      </c>
      <c r="AC47" s="134">
        <v>64481.03</v>
      </c>
      <c r="AD47" s="134">
        <v>0</v>
      </c>
      <c r="AE47" s="135">
        <v>2017</v>
      </c>
      <c r="AF47" s="135" t="s">
        <v>168</v>
      </c>
      <c r="AG47" s="135" t="s">
        <v>168</v>
      </c>
      <c r="AH47" s="78"/>
      <c r="AI47" s="82"/>
      <c r="AJ47" s="72"/>
      <c r="AK47" s="72"/>
      <c r="AL47" s="72"/>
    </row>
    <row r="48" spans="1:38" s="73" customFormat="1" ht="19.5" customHeight="1">
      <c r="A48" s="114">
        <v>30</v>
      </c>
      <c r="B48" s="117" t="s">
        <v>87</v>
      </c>
      <c r="C48" s="120">
        <v>48247</v>
      </c>
      <c r="D48" s="132">
        <v>0</v>
      </c>
      <c r="E48" s="132">
        <v>0</v>
      </c>
      <c r="F48" s="132">
        <v>0</v>
      </c>
      <c r="G48" s="132">
        <v>0</v>
      </c>
      <c r="H48" s="132">
        <v>0</v>
      </c>
      <c r="I48" s="132">
        <v>0</v>
      </c>
      <c r="J48" s="133">
        <v>0</v>
      </c>
      <c r="K48" s="132">
        <v>0</v>
      </c>
      <c r="L48" s="132">
        <v>0</v>
      </c>
      <c r="M48" s="132">
        <v>0</v>
      </c>
      <c r="N48" s="132">
        <v>0</v>
      </c>
      <c r="O48" s="132">
        <v>0</v>
      </c>
      <c r="P48" s="132">
        <v>0</v>
      </c>
      <c r="Q48" s="132">
        <v>0</v>
      </c>
      <c r="R48" s="132">
        <v>0</v>
      </c>
      <c r="S48" s="132">
        <v>0</v>
      </c>
      <c r="T48" s="132">
        <v>0</v>
      </c>
      <c r="U48" s="132">
        <v>0</v>
      </c>
      <c r="V48" s="132">
        <v>0</v>
      </c>
      <c r="W48" s="132">
        <v>0</v>
      </c>
      <c r="X48" s="132">
        <v>0</v>
      </c>
      <c r="Y48" s="134">
        <v>0</v>
      </c>
      <c r="Z48" s="134">
        <v>0</v>
      </c>
      <c r="AA48" s="134">
        <v>0</v>
      </c>
      <c r="AB48" s="134">
        <v>0</v>
      </c>
      <c r="AC48" s="134">
        <v>48247</v>
      </c>
      <c r="AD48" s="134">
        <v>0</v>
      </c>
      <c r="AE48" s="135">
        <v>2017</v>
      </c>
      <c r="AF48" s="135" t="s">
        <v>168</v>
      </c>
      <c r="AG48" s="135" t="s">
        <v>168</v>
      </c>
      <c r="AH48" s="78"/>
      <c r="AI48" s="82"/>
      <c r="AJ48" s="72"/>
      <c r="AK48" s="72"/>
      <c r="AL48" s="72"/>
    </row>
    <row r="49" spans="1:38" s="73" customFormat="1" ht="27" customHeight="1">
      <c r="A49" s="114">
        <v>31</v>
      </c>
      <c r="B49" s="117" t="s">
        <v>88</v>
      </c>
      <c r="C49" s="120">
        <v>36067.29</v>
      </c>
      <c r="D49" s="132">
        <v>0</v>
      </c>
      <c r="E49" s="132">
        <v>0</v>
      </c>
      <c r="F49" s="132">
        <v>0</v>
      </c>
      <c r="G49" s="132">
        <v>0</v>
      </c>
      <c r="H49" s="132">
        <v>0</v>
      </c>
      <c r="I49" s="132">
        <v>0</v>
      </c>
      <c r="J49" s="133">
        <v>0</v>
      </c>
      <c r="K49" s="132">
        <v>0</v>
      </c>
      <c r="L49" s="132">
        <v>0</v>
      </c>
      <c r="M49" s="132">
        <v>0</v>
      </c>
      <c r="N49" s="132">
        <v>0</v>
      </c>
      <c r="O49" s="132">
        <v>0</v>
      </c>
      <c r="P49" s="132">
        <v>0</v>
      </c>
      <c r="Q49" s="132">
        <v>0</v>
      </c>
      <c r="R49" s="132">
        <v>0</v>
      </c>
      <c r="S49" s="132">
        <v>0</v>
      </c>
      <c r="T49" s="132">
        <v>0</v>
      </c>
      <c r="U49" s="132">
        <v>0</v>
      </c>
      <c r="V49" s="132">
        <v>0</v>
      </c>
      <c r="W49" s="132">
        <v>0</v>
      </c>
      <c r="X49" s="132">
        <v>0</v>
      </c>
      <c r="Y49" s="134">
        <v>0</v>
      </c>
      <c r="Z49" s="134">
        <v>0</v>
      </c>
      <c r="AA49" s="134">
        <v>0</v>
      </c>
      <c r="AB49" s="134">
        <v>0</v>
      </c>
      <c r="AC49" s="134">
        <v>36067.29</v>
      </c>
      <c r="AD49" s="134">
        <v>0</v>
      </c>
      <c r="AE49" s="135">
        <v>2017</v>
      </c>
      <c r="AF49" s="135" t="s">
        <v>168</v>
      </c>
      <c r="AG49" s="135" t="s">
        <v>168</v>
      </c>
      <c r="AH49" s="78"/>
      <c r="AI49" s="82"/>
      <c r="AJ49" s="72"/>
      <c r="AK49" s="72"/>
      <c r="AL49" s="72"/>
    </row>
    <row r="50" spans="1:38" s="73" customFormat="1" ht="19.5" customHeight="1">
      <c r="A50" s="114">
        <v>32</v>
      </c>
      <c r="B50" s="117" t="s">
        <v>89</v>
      </c>
      <c r="C50" s="120">
        <v>66222.820000000007</v>
      </c>
      <c r="D50" s="132">
        <v>0</v>
      </c>
      <c r="E50" s="132">
        <v>0</v>
      </c>
      <c r="F50" s="132">
        <v>0</v>
      </c>
      <c r="G50" s="132">
        <v>0</v>
      </c>
      <c r="H50" s="132">
        <v>0</v>
      </c>
      <c r="I50" s="132">
        <v>0</v>
      </c>
      <c r="J50" s="133">
        <v>0</v>
      </c>
      <c r="K50" s="132">
        <v>0</v>
      </c>
      <c r="L50" s="132">
        <v>0</v>
      </c>
      <c r="M50" s="132">
        <v>0</v>
      </c>
      <c r="N50" s="132">
        <v>0</v>
      </c>
      <c r="O50" s="132">
        <v>0</v>
      </c>
      <c r="P50" s="132">
        <v>0</v>
      </c>
      <c r="Q50" s="132">
        <v>0</v>
      </c>
      <c r="R50" s="132">
        <v>0</v>
      </c>
      <c r="S50" s="132">
        <v>0</v>
      </c>
      <c r="T50" s="132">
        <v>0</v>
      </c>
      <c r="U50" s="132">
        <v>0</v>
      </c>
      <c r="V50" s="132">
        <v>0</v>
      </c>
      <c r="W50" s="132">
        <v>0</v>
      </c>
      <c r="X50" s="132">
        <v>0</v>
      </c>
      <c r="Y50" s="134">
        <v>0</v>
      </c>
      <c r="Z50" s="134">
        <v>0</v>
      </c>
      <c r="AA50" s="134">
        <v>0</v>
      </c>
      <c r="AB50" s="134">
        <v>0</v>
      </c>
      <c r="AC50" s="134">
        <v>66222.820000000007</v>
      </c>
      <c r="AD50" s="134">
        <v>0</v>
      </c>
      <c r="AE50" s="135">
        <v>2017</v>
      </c>
      <c r="AF50" s="135" t="s">
        <v>168</v>
      </c>
      <c r="AG50" s="135" t="s">
        <v>168</v>
      </c>
      <c r="AH50" s="78"/>
      <c r="AI50" s="82"/>
      <c r="AJ50" s="72"/>
      <c r="AK50" s="72"/>
      <c r="AL50" s="72"/>
    </row>
    <row r="51" spans="1:38" s="73" customFormat="1" ht="19.5" customHeight="1">
      <c r="A51" s="114">
        <v>33</v>
      </c>
      <c r="B51" s="117" t="s">
        <v>90</v>
      </c>
      <c r="C51" s="120">
        <v>56787.17</v>
      </c>
      <c r="D51" s="132">
        <v>0</v>
      </c>
      <c r="E51" s="132">
        <v>0</v>
      </c>
      <c r="F51" s="132">
        <v>0</v>
      </c>
      <c r="G51" s="132">
        <v>0</v>
      </c>
      <c r="H51" s="132">
        <v>0</v>
      </c>
      <c r="I51" s="132">
        <v>0</v>
      </c>
      <c r="J51" s="133">
        <v>0</v>
      </c>
      <c r="K51" s="132">
        <v>0</v>
      </c>
      <c r="L51" s="132">
        <v>0</v>
      </c>
      <c r="M51" s="132">
        <v>0</v>
      </c>
      <c r="N51" s="132">
        <v>0</v>
      </c>
      <c r="O51" s="132">
        <v>0</v>
      </c>
      <c r="P51" s="132">
        <v>0</v>
      </c>
      <c r="Q51" s="132">
        <v>0</v>
      </c>
      <c r="R51" s="132">
        <v>0</v>
      </c>
      <c r="S51" s="132">
        <v>0</v>
      </c>
      <c r="T51" s="132">
        <v>0</v>
      </c>
      <c r="U51" s="132">
        <v>0</v>
      </c>
      <c r="V51" s="132">
        <v>0</v>
      </c>
      <c r="W51" s="132">
        <v>0</v>
      </c>
      <c r="X51" s="132">
        <v>0</v>
      </c>
      <c r="Y51" s="134">
        <v>0</v>
      </c>
      <c r="Z51" s="134">
        <v>0</v>
      </c>
      <c r="AA51" s="134">
        <v>0</v>
      </c>
      <c r="AB51" s="134">
        <v>0</v>
      </c>
      <c r="AC51" s="134">
        <v>56787.17</v>
      </c>
      <c r="AD51" s="134">
        <v>0</v>
      </c>
      <c r="AE51" s="135">
        <v>2017</v>
      </c>
      <c r="AF51" s="135" t="s">
        <v>168</v>
      </c>
      <c r="AG51" s="135" t="s">
        <v>168</v>
      </c>
      <c r="AH51" s="78"/>
      <c r="AI51" s="82"/>
      <c r="AJ51" s="72"/>
      <c r="AK51" s="72"/>
      <c r="AL51" s="72"/>
    </row>
    <row r="52" spans="1:38" s="73" customFormat="1" ht="19.5" customHeight="1">
      <c r="A52" s="114">
        <v>34</v>
      </c>
      <c r="B52" s="117" t="s">
        <v>91</v>
      </c>
      <c r="C52" s="120">
        <v>71873.63</v>
      </c>
      <c r="D52" s="132">
        <v>0</v>
      </c>
      <c r="E52" s="132">
        <v>0</v>
      </c>
      <c r="F52" s="132">
        <v>0</v>
      </c>
      <c r="G52" s="132">
        <v>0</v>
      </c>
      <c r="H52" s="132">
        <v>0</v>
      </c>
      <c r="I52" s="132">
        <v>0</v>
      </c>
      <c r="J52" s="133">
        <v>0</v>
      </c>
      <c r="K52" s="132">
        <v>0</v>
      </c>
      <c r="L52" s="132">
        <v>0</v>
      </c>
      <c r="M52" s="132">
        <v>0</v>
      </c>
      <c r="N52" s="132">
        <v>0</v>
      </c>
      <c r="O52" s="132">
        <v>0</v>
      </c>
      <c r="P52" s="132">
        <v>0</v>
      </c>
      <c r="Q52" s="132">
        <v>0</v>
      </c>
      <c r="R52" s="132">
        <v>0</v>
      </c>
      <c r="S52" s="132">
        <v>0</v>
      </c>
      <c r="T52" s="132">
        <v>0</v>
      </c>
      <c r="U52" s="132">
        <v>0</v>
      </c>
      <c r="V52" s="132">
        <v>0</v>
      </c>
      <c r="W52" s="132">
        <v>0</v>
      </c>
      <c r="X52" s="132">
        <v>0</v>
      </c>
      <c r="Y52" s="134">
        <v>0</v>
      </c>
      <c r="Z52" s="134">
        <v>0</v>
      </c>
      <c r="AA52" s="134">
        <v>0</v>
      </c>
      <c r="AB52" s="134">
        <v>0</v>
      </c>
      <c r="AC52" s="134">
        <v>71873.63</v>
      </c>
      <c r="AD52" s="134">
        <v>0</v>
      </c>
      <c r="AE52" s="135">
        <v>2017</v>
      </c>
      <c r="AF52" s="135" t="s">
        <v>168</v>
      </c>
      <c r="AG52" s="135" t="s">
        <v>168</v>
      </c>
      <c r="AH52" s="78"/>
      <c r="AI52" s="82"/>
      <c r="AJ52" s="72"/>
      <c r="AK52" s="72"/>
      <c r="AL52" s="72"/>
    </row>
    <row r="53" spans="1:38" s="73" customFormat="1" ht="19.5" customHeight="1">
      <c r="A53" s="114">
        <v>35</v>
      </c>
      <c r="B53" s="117" t="s">
        <v>181</v>
      </c>
      <c r="C53" s="120">
        <v>91455.58</v>
      </c>
      <c r="D53" s="132">
        <v>0</v>
      </c>
      <c r="E53" s="132">
        <v>0</v>
      </c>
      <c r="F53" s="132">
        <v>0</v>
      </c>
      <c r="G53" s="132">
        <v>0</v>
      </c>
      <c r="H53" s="132">
        <v>0</v>
      </c>
      <c r="I53" s="132">
        <v>0</v>
      </c>
      <c r="J53" s="133">
        <v>0</v>
      </c>
      <c r="K53" s="132">
        <v>0</v>
      </c>
      <c r="L53" s="132">
        <v>0</v>
      </c>
      <c r="M53" s="132">
        <v>0</v>
      </c>
      <c r="N53" s="132">
        <v>0</v>
      </c>
      <c r="O53" s="132">
        <v>0</v>
      </c>
      <c r="P53" s="132">
        <v>0</v>
      </c>
      <c r="Q53" s="132">
        <v>0</v>
      </c>
      <c r="R53" s="132">
        <v>0</v>
      </c>
      <c r="S53" s="132">
        <v>0</v>
      </c>
      <c r="T53" s="132">
        <v>0</v>
      </c>
      <c r="U53" s="132">
        <v>0</v>
      </c>
      <c r="V53" s="132">
        <v>0</v>
      </c>
      <c r="W53" s="132">
        <v>0</v>
      </c>
      <c r="X53" s="132">
        <v>0</v>
      </c>
      <c r="Y53" s="134">
        <v>0</v>
      </c>
      <c r="Z53" s="134">
        <v>0</v>
      </c>
      <c r="AA53" s="134">
        <v>0</v>
      </c>
      <c r="AB53" s="134">
        <v>0</v>
      </c>
      <c r="AC53" s="134">
        <v>91455.58</v>
      </c>
      <c r="AD53" s="134">
        <v>0</v>
      </c>
      <c r="AE53" s="135">
        <v>2017</v>
      </c>
      <c r="AF53" s="135" t="s">
        <v>168</v>
      </c>
      <c r="AG53" s="135" t="s">
        <v>168</v>
      </c>
      <c r="AH53" s="78"/>
      <c r="AI53" s="82"/>
      <c r="AJ53" s="72"/>
      <c r="AK53" s="72"/>
      <c r="AL53" s="72"/>
    </row>
    <row r="54" spans="1:38" s="73" customFormat="1" ht="19.5" customHeight="1">
      <c r="A54" s="114">
        <v>36</v>
      </c>
      <c r="B54" s="117" t="s">
        <v>92</v>
      </c>
      <c r="C54" s="120">
        <v>75838.789999999994</v>
      </c>
      <c r="D54" s="132">
        <v>0</v>
      </c>
      <c r="E54" s="132">
        <v>0</v>
      </c>
      <c r="F54" s="132">
        <v>0</v>
      </c>
      <c r="G54" s="132">
        <v>0</v>
      </c>
      <c r="H54" s="132">
        <v>0</v>
      </c>
      <c r="I54" s="132">
        <v>0</v>
      </c>
      <c r="J54" s="133">
        <v>0</v>
      </c>
      <c r="K54" s="132">
        <v>0</v>
      </c>
      <c r="L54" s="132">
        <v>0</v>
      </c>
      <c r="M54" s="132">
        <v>0</v>
      </c>
      <c r="N54" s="132">
        <v>0</v>
      </c>
      <c r="O54" s="132">
        <v>0</v>
      </c>
      <c r="P54" s="132">
        <v>0</v>
      </c>
      <c r="Q54" s="132">
        <v>0</v>
      </c>
      <c r="R54" s="132">
        <v>0</v>
      </c>
      <c r="S54" s="132">
        <v>0</v>
      </c>
      <c r="T54" s="132">
        <v>0</v>
      </c>
      <c r="U54" s="132">
        <v>0</v>
      </c>
      <c r="V54" s="132">
        <v>0</v>
      </c>
      <c r="W54" s="132">
        <v>0</v>
      </c>
      <c r="X54" s="132">
        <v>0</v>
      </c>
      <c r="Y54" s="134">
        <v>0</v>
      </c>
      <c r="Z54" s="134">
        <v>0</v>
      </c>
      <c r="AA54" s="134">
        <v>0</v>
      </c>
      <c r="AB54" s="134">
        <v>0</v>
      </c>
      <c r="AC54" s="134">
        <v>75838.789999999994</v>
      </c>
      <c r="AD54" s="134">
        <v>0</v>
      </c>
      <c r="AE54" s="135">
        <v>2017</v>
      </c>
      <c r="AF54" s="135" t="s">
        <v>168</v>
      </c>
      <c r="AG54" s="135" t="s">
        <v>168</v>
      </c>
      <c r="AH54" s="78"/>
      <c r="AI54" s="82"/>
      <c r="AJ54" s="72"/>
      <c r="AK54" s="72"/>
      <c r="AL54" s="72"/>
    </row>
    <row r="55" spans="1:38" s="73" customFormat="1" ht="19.5" customHeight="1">
      <c r="A55" s="114">
        <v>37</v>
      </c>
      <c r="B55" s="117" t="s">
        <v>93</v>
      </c>
      <c r="C55" s="120">
        <v>57064.97</v>
      </c>
      <c r="D55" s="132">
        <v>0</v>
      </c>
      <c r="E55" s="132">
        <v>0</v>
      </c>
      <c r="F55" s="132">
        <v>0</v>
      </c>
      <c r="G55" s="132">
        <v>0</v>
      </c>
      <c r="H55" s="132">
        <v>0</v>
      </c>
      <c r="I55" s="132">
        <v>0</v>
      </c>
      <c r="J55" s="133">
        <v>0</v>
      </c>
      <c r="K55" s="132">
        <v>0</v>
      </c>
      <c r="L55" s="132">
        <v>0</v>
      </c>
      <c r="M55" s="132">
        <v>0</v>
      </c>
      <c r="N55" s="132">
        <v>0</v>
      </c>
      <c r="O55" s="132">
        <v>0</v>
      </c>
      <c r="P55" s="132">
        <v>0</v>
      </c>
      <c r="Q55" s="132">
        <v>0</v>
      </c>
      <c r="R55" s="132">
        <v>0</v>
      </c>
      <c r="S55" s="132">
        <v>0</v>
      </c>
      <c r="T55" s="132">
        <v>0</v>
      </c>
      <c r="U55" s="132">
        <v>0</v>
      </c>
      <c r="V55" s="132">
        <v>0</v>
      </c>
      <c r="W55" s="132">
        <v>0</v>
      </c>
      <c r="X55" s="132">
        <v>0</v>
      </c>
      <c r="Y55" s="134">
        <v>0</v>
      </c>
      <c r="Z55" s="134">
        <v>0</v>
      </c>
      <c r="AA55" s="134">
        <v>0</v>
      </c>
      <c r="AB55" s="134">
        <v>0</v>
      </c>
      <c r="AC55" s="134">
        <v>57064.97</v>
      </c>
      <c r="AD55" s="134">
        <v>0</v>
      </c>
      <c r="AE55" s="135">
        <v>2017</v>
      </c>
      <c r="AF55" s="135" t="s">
        <v>168</v>
      </c>
      <c r="AG55" s="135" t="s">
        <v>168</v>
      </c>
      <c r="AH55" s="78"/>
      <c r="AI55" s="82"/>
      <c r="AJ55" s="72"/>
      <c r="AK55" s="72"/>
      <c r="AL55" s="72"/>
    </row>
    <row r="56" spans="1:38" s="73" customFormat="1" ht="26.25" customHeight="1">
      <c r="A56" s="114">
        <v>38</v>
      </c>
      <c r="B56" s="117" t="s">
        <v>94</v>
      </c>
      <c r="C56" s="120">
        <v>62955.42</v>
      </c>
      <c r="D56" s="132">
        <v>0</v>
      </c>
      <c r="E56" s="132">
        <v>0</v>
      </c>
      <c r="F56" s="132">
        <v>0</v>
      </c>
      <c r="G56" s="132">
        <v>0</v>
      </c>
      <c r="H56" s="132">
        <v>0</v>
      </c>
      <c r="I56" s="132">
        <v>0</v>
      </c>
      <c r="J56" s="133">
        <v>0</v>
      </c>
      <c r="K56" s="132">
        <v>0</v>
      </c>
      <c r="L56" s="132">
        <v>0</v>
      </c>
      <c r="M56" s="132">
        <v>0</v>
      </c>
      <c r="N56" s="132">
        <v>0</v>
      </c>
      <c r="O56" s="132">
        <v>0</v>
      </c>
      <c r="P56" s="132">
        <v>0</v>
      </c>
      <c r="Q56" s="132">
        <v>0</v>
      </c>
      <c r="R56" s="132">
        <v>0</v>
      </c>
      <c r="S56" s="132">
        <v>0</v>
      </c>
      <c r="T56" s="132">
        <v>0</v>
      </c>
      <c r="U56" s="132">
        <v>0</v>
      </c>
      <c r="V56" s="132">
        <v>0</v>
      </c>
      <c r="W56" s="132">
        <v>0</v>
      </c>
      <c r="X56" s="132">
        <v>0</v>
      </c>
      <c r="Y56" s="134">
        <v>0</v>
      </c>
      <c r="Z56" s="134">
        <v>0</v>
      </c>
      <c r="AA56" s="134">
        <v>0</v>
      </c>
      <c r="AB56" s="134">
        <v>0</v>
      </c>
      <c r="AC56" s="134">
        <v>62955.42</v>
      </c>
      <c r="AD56" s="134">
        <v>0</v>
      </c>
      <c r="AE56" s="135">
        <v>2017</v>
      </c>
      <c r="AF56" s="135" t="s">
        <v>168</v>
      </c>
      <c r="AG56" s="135" t="s">
        <v>168</v>
      </c>
      <c r="AH56" s="78"/>
      <c r="AI56" s="82"/>
      <c r="AJ56" s="72"/>
      <c r="AK56" s="72"/>
      <c r="AL56" s="72"/>
    </row>
    <row r="57" spans="1:38" s="73" customFormat="1" ht="19.5" customHeight="1">
      <c r="A57" s="114">
        <v>39</v>
      </c>
      <c r="B57" s="117" t="s">
        <v>95</v>
      </c>
      <c r="C57" s="120">
        <v>84854.77</v>
      </c>
      <c r="D57" s="132">
        <v>0</v>
      </c>
      <c r="E57" s="132">
        <v>0</v>
      </c>
      <c r="F57" s="132">
        <v>0</v>
      </c>
      <c r="G57" s="132">
        <v>0</v>
      </c>
      <c r="H57" s="132">
        <v>0</v>
      </c>
      <c r="I57" s="132">
        <v>0</v>
      </c>
      <c r="J57" s="133">
        <v>0</v>
      </c>
      <c r="K57" s="132">
        <v>0</v>
      </c>
      <c r="L57" s="132">
        <v>0</v>
      </c>
      <c r="M57" s="132">
        <v>0</v>
      </c>
      <c r="N57" s="132">
        <v>0</v>
      </c>
      <c r="O57" s="132">
        <v>0</v>
      </c>
      <c r="P57" s="132">
        <v>0</v>
      </c>
      <c r="Q57" s="132">
        <v>0</v>
      </c>
      <c r="R57" s="132">
        <v>0</v>
      </c>
      <c r="S57" s="132">
        <v>0</v>
      </c>
      <c r="T57" s="132">
        <v>0</v>
      </c>
      <c r="U57" s="132">
        <v>0</v>
      </c>
      <c r="V57" s="132">
        <v>0</v>
      </c>
      <c r="W57" s="132">
        <v>0</v>
      </c>
      <c r="X57" s="132">
        <v>0</v>
      </c>
      <c r="Y57" s="134">
        <v>0</v>
      </c>
      <c r="Z57" s="134">
        <v>0</v>
      </c>
      <c r="AA57" s="134">
        <v>0</v>
      </c>
      <c r="AB57" s="134">
        <v>0</v>
      </c>
      <c r="AC57" s="134">
        <v>84854.77</v>
      </c>
      <c r="AD57" s="134">
        <v>0</v>
      </c>
      <c r="AE57" s="135">
        <v>2017</v>
      </c>
      <c r="AF57" s="135" t="s">
        <v>168</v>
      </c>
      <c r="AG57" s="135" t="s">
        <v>168</v>
      </c>
      <c r="AH57" s="78"/>
      <c r="AI57" s="82"/>
      <c r="AJ57" s="72"/>
      <c r="AK57" s="72"/>
      <c r="AL57" s="72"/>
    </row>
    <row r="58" spans="1:38" s="73" customFormat="1" ht="19.5" customHeight="1">
      <c r="A58" s="114">
        <v>40</v>
      </c>
      <c r="B58" s="117" t="s">
        <v>96</v>
      </c>
      <c r="C58" s="120">
        <v>77318.02</v>
      </c>
      <c r="D58" s="132">
        <v>0</v>
      </c>
      <c r="E58" s="132">
        <v>0</v>
      </c>
      <c r="F58" s="132">
        <v>0</v>
      </c>
      <c r="G58" s="132">
        <v>0</v>
      </c>
      <c r="H58" s="132">
        <v>0</v>
      </c>
      <c r="I58" s="132">
        <v>0</v>
      </c>
      <c r="J58" s="133">
        <v>0</v>
      </c>
      <c r="K58" s="132">
        <v>0</v>
      </c>
      <c r="L58" s="132">
        <v>0</v>
      </c>
      <c r="M58" s="132">
        <v>0</v>
      </c>
      <c r="N58" s="132">
        <v>0</v>
      </c>
      <c r="O58" s="132">
        <v>0</v>
      </c>
      <c r="P58" s="132">
        <v>0</v>
      </c>
      <c r="Q58" s="132">
        <v>0</v>
      </c>
      <c r="R58" s="132">
        <v>0</v>
      </c>
      <c r="S58" s="132">
        <v>0</v>
      </c>
      <c r="T58" s="132">
        <v>0</v>
      </c>
      <c r="U58" s="132">
        <v>0</v>
      </c>
      <c r="V58" s="132">
        <v>0</v>
      </c>
      <c r="W58" s="132">
        <v>0</v>
      </c>
      <c r="X58" s="132">
        <v>0</v>
      </c>
      <c r="Y58" s="134">
        <v>0</v>
      </c>
      <c r="Z58" s="134">
        <v>0</v>
      </c>
      <c r="AA58" s="134">
        <v>0</v>
      </c>
      <c r="AB58" s="134">
        <v>0</v>
      </c>
      <c r="AC58" s="134">
        <v>77318.02</v>
      </c>
      <c r="AD58" s="134">
        <v>0</v>
      </c>
      <c r="AE58" s="135">
        <v>2017</v>
      </c>
      <c r="AF58" s="135" t="s">
        <v>168</v>
      </c>
      <c r="AG58" s="135" t="s">
        <v>168</v>
      </c>
      <c r="AH58" s="78"/>
      <c r="AI58" s="82"/>
      <c r="AJ58" s="72"/>
      <c r="AK58" s="72"/>
      <c r="AL58" s="72"/>
    </row>
    <row r="59" spans="1:38" s="73" customFormat="1" ht="19.5" customHeight="1">
      <c r="A59" s="114">
        <v>41</v>
      </c>
      <c r="B59" s="117" t="s">
        <v>97</v>
      </c>
      <c r="C59" s="120">
        <v>85443.65</v>
      </c>
      <c r="D59" s="132">
        <v>0</v>
      </c>
      <c r="E59" s="132">
        <v>0</v>
      </c>
      <c r="F59" s="132">
        <v>0</v>
      </c>
      <c r="G59" s="132">
        <v>0</v>
      </c>
      <c r="H59" s="132">
        <v>0</v>
      </c>
      <c r="I59" s="132">
        <v>0</v>
      </c>
      <c r="J59" s="133">
        <v>0</v>
      </c>
      <c r="K59" s="132">
        <v>0</v>
      </c>
      <c r="L59" s="132">
        <v>0</v>
      </c>
      <c r="M59" s="132">
        <v>0</v>
      </c>
      <c r="N59" s="132">
        <v>0</v>
      </c>
      <c r="O59" s="132">
        <v>0</v>
      </c>
      <c r="P59" s="132">
        <v>0</v>
      </c>
      <c r="Q59" s="132">
        <v>0</v>
      </c>
      <c r="R59" s="132">
        <v>0</v>
      </c>
      <c r="S59" s="132">
        <v>0</v>
      </c>
      <c r="T59" s="132">
        <v>0</v>
      </c>
      <c r="U59" s="132">
        <v>0</v>
      </c>
      <c r="V59" s="132">
        <v>0</v>
      </c>
      <c r="W59" s="132">
        <v>0</v>
      </c>
      <c r="X59" s="132">
        <v>0</v>
      </c>
      <c r="Y59" s="134">
        <v>0</v>
      </c>
      <c r="Z59" s="134">
        <v>0</v>
      </c>
      <c r="AA59" s="134">
        <v>0</v>
      </c>
      <c r="AB59" s="134">
        <v>0</v>
      </c>
      <c r="AC59" s="134">
        <v>85443.65</v>
      </c>
      <c r="AD59" s="134">
        <v>0</v>
      </c>
      <c r="AE59" s="135">
        <v>2017</v>
      </c>
      <c r="AF59" s="135" t="s">
        <v>168</v>
      </c>
      <c r="AG59" s="135" t="s">
        <v>168</v>
      </c>
      <c r="AH59" s="78"/>
      <c r="AI59" s="82"/>
      <c r="AJ59" s="72"/>
      <c r="AK59" s="72"/>
      <c r="AL59" s="72"/>
    </row>
    <row r="60" spans="1:38" s="73" customFormat="1" ht="19.5" customHeight="1">
      <c r="A60" s="114">
        <v>42</v>
      </c>
      <c r="B60" s="117" t="s">
        <v>98</v>
      </c>
      <c r="C60" s="120">
        <v>63917.88</v>
      </c>
      <c r="D60" s="132">
        <v>0</v>
      </c>
      <c r="E60" s="132">
        <v>0</v>
      </c>
      <c r="F60" s="132">
        <v>0</v>
      </c>
      <c r="G60" s="132">
        <v>0</v>
      </c>
      <c r="H60" s="132">
        <v>0</v>
      </c>
      <c r="I60" s="132">
        <v>0</v>
      </c>
      <c r="J60" s="133">
        <v>0</v>
      </c>
      <c r="K60" s="132">
        <v>0</v>
      </c>
      <c r="L60" s="132">
        <v>0</v>
      </c>
      <c r="M60" s="132">
        <v>0</v>
      </c>
      <c r="N60" s="132">
        <v>0</v>
      </c>
      <c r="O60" s="132">
        <v>0</v>
      </c>
      <c r="P60" s="132">
        <v>0</v>
      </c>
      <c r="Q60" s="132">
        <v>0</v>
      </c>
      <c r="R60" s="132">
        <v>0</v>
      </c>
      <c r="S60" s="132">
        <v>0</v>
      </c>
      <c r="T60" s="132">
        <v>0</v>
      </c>
      <c r="U60" s="132">
        <v>0</v>
      </c>
      <c r="V60" s="132">
        <v>0</v>
      </c>
      <c r="W60" s="132">
        <v>0</v>
      </c>
      <c r="X60" s="132">
        <v>0</v>
      </c>
      <c r="Y60" s="134">
        <v>0</v>
      </c>
      <c r="Z60" s="134">
        <v>0</v>
      </c>
      <c r="AA60" s="134">
        <v>0</v>
      </c>
      <c r="AB60" s="134">
        <v>0</v>
      </c>
      <c r="AC60" s="134">
        <v>63917.88</v>
      </c>
      <c r="AD60" s="134">
        <v>0</v>
      </c>
      <c r="AE60" s="135">
        <v>2017</v>
      </c>
      <c r="AF60" s="135" t="s">
        <v>168</v>
      </c>
      <c r="AG60" s="135" t="s">
        <v>168</v>
      </c>
      <c r="AH60" s="78"/>
      <c r="AI60" s="82"/>
      <c r="AJ60" s="72"/>
      <c r="AK60" s="72"/>
      <c r="AL60" s="72"/>
    </row>
    <row r="61" spans="1:38" s="73" customFormat="1" ht="30.75" customHeight="1">
      <c r="A61" s="192" t="s">
        <v>247</v>
      </c>
      <c r="B61" s="193"/>
      <c r="C61" s="120">
        <v>39184006.150000006</v>
      </c>
      <c r="D61" s="132">
        <v>38915.120000000003</v>
      </c>
      <c r="E61" s="132">
        <v>0</v>
      </c>
      <c r="F61" s="132">
        <v>0</v>
      </c>
      <c r="G61" s="132">
        <v>0</v>
      </c>
      <c r="H61" s="132">
        <v>306923.04000000004</v>
      </c>
      <c r="I61" s="132">
        <v>0</v>
      </c>
      <c r="J61" s="133">
        <v>9</v>
      </c>
      <c r="K61" s="132">
        <v>15537002.58</v>
      </c>
      <c r="L61" s="132">
        <v>8346.0400000000009</v>
      </c>
      <c r="M61" s="132">
        <v>22732959.630000003</v>
      </c>
      <c r="N61" s="132">
        <v>0</v>
      </c>
      <c r="O61" s="132">
        <v>0</v>
      </c>
      <c r="P61" s="132">
        <v>0</v>
      </c>
      <c r="Q61" s="132">
        <v>0</v>
      </c>
      <c r="R61" s="132">
        <v>0</v>
      </c>
      <c r="S61" s="132">
        <v>0</v>
      </c>
      <c r="T61" s="132">
        <v>0</v>
      </c>
      <c r="U61" s="132">
        <v>0</v>
      </c>
      <c r="V61" s="132">
        <v>0</v>
      </c>
      <c r="W61" s="132">
        <v>0</v>
      </c>
      <c r="X61" s="132">
        <v>0</v>
      </c>
      <c r="Y61" s="134">
        <v>0</v>
      </c>
      <c r="Z61" s="134">
        <v>0</v>
      </c>
      <c r="AA61" s="134">
        <v>0</v>
      </c>
      <c r="AB61" s="134">
        <v>348712.68999999994</v>
      </c>
      <c r="AC61" s="134">
        <v>219493.09</v>
      </c>
      <c r="AD61" s="134">
        <v>0</v>
      </c>
      <c r="AE61" s="135" t="s">
        <v>152</v>
      </c>
      <c r="AF61" s="135" t="s">
        <v>152</v>
      </c>
      <c r="AG61" s="135" t="s">
        <v>152</v>
      </c>
      <c r="AH61" s="78"/>
      <c r="AI61" s="82"/>
      <c r="AJ61" s="72"/>
      <c r="AK61" s="72"/>
      <c r="AL61" s="72"/>
    </row>
    <row r="62" spans="1:38" s="73" customFormat="1" ht="19.5" customHeight="1">
      <c r="A62" s="114">
        <v>1</v>
      </c>
      <c r="B62" s="117" t="s">
        <v>74</v>
      </c>
      <c r="C62" s="120">
        <v>48169.65</v>
      </c>
      <c r="D62" s="132">
        <v>0</v>
      </c>
      <c r="E62" s="132">
        <v>0</v>
      </c>
      <c r="F62" s="132">
        <v>0</v>
      </c>
      <c r="G62" s="132">
        <v>0</v>
      </c>
      <c r="H62" s="132">
        <v>0</v>
      </c>
      <c r="I62" s="132">
        <v>0</v>
      </c>
      <c r="J62" s="133">
        <v>0</v>
      </c>
      <c r="K62" s="132">
        <v>0</v>
      </c>
      <c r="L62" s="132">
        <v>0</v>
      </c>
      <c r="M62" s="132">
        <v>0</v>
      </c>
      <c r="N62" s="132">
        <v>0</v>
      </c>
      <c r="O62" s="132">
        <v>0</v>
      </c>
      <c r="P62" s="132">
        <v>0</v>
      </c>
      <c r="Q62" s="132">
        <v>0</v>
      </c>
      <c r="R62" s="132">
        <v>0</v>
      </c>
      <c r="S62" s="132">
        <v>0</v>
      </c>
      <c r="T62" s="132">
        <v>0</v>
      </c>
      <c r="U62" s="132">
        <v>0</v>
      </c>
      <c r="V62" s="132">
        <v>0</v>
      </c>
      <c r="W62" s="132">
        <v>0</v>
      </c>
      <c r="X62" s="132">
        <v>0</v>
      </c>
      <c r="Y62" s="134">
        <v>0</v>
      </c>
      <c r="Z62" s="134">
        <v>0</v>
      </c>
      <c r="AA62" s="134">
        <v>0</v>
      </c>
      <c r="AB62" s="134">
        <v>48169.65</v>
      </c>
      <c r="AC62" s="134">
        <v>0</v>
      </c>
      <c r="AD62" s="134">
        <v>0</v>
      </c>
      <c r="AE62" s="135" t="s">
        <v>168</v>
      </c>
      <c r="AF62" s="135" t="s">
        <v>168</v>
      </c>
      <c r="AG62" s="135">
        <v>2018</v>
      </c>
      <c r="AH62" s="78"/>
      <c r="AI62" s="82"/>
      <c r="AJ62" s="72"/>
      <c r="AK62" s="72"/>
      <c r="AL62" s="72"/>
    </row>
    <row r="63" spans="1:38" s="73" customFormat="1" ht="19.5" customHeight="1">
      <c r="A63" s="114">
        <v>2</v>
      </c>
      <c r="B63" s="117" t="s">
        <v>85</v>
      </c>
      <c r="C63" s="120">
        <v>148831.69</v>
      </c>
      <c r="D63" s="132">
        <v>0</v>
      </c>
      <c r="E63" s="132">
        <v>0</v>
      </c>
      <c r="F63" s="132">
        <v>0</v>
      </c>
      <c r="G63" s="132">
        <v>0</v>
      </c>
      <c r="H63" s="132">
        <v>146643.04</v>
      </c>
      <c r="I63" s="132">
        <v>0</v>
      </c>
      <c r="J63" s="133">
        <v>0</v>
      </c>
      <c r="K63" s="132">
        <v>0</v>
      </c>
      <c r="L63" s="132">
        <v>0</v>
      </c>
      <c r="M63" s="132">
        <v>0</v>
      </c>
      <c r="N63" s="132">
        <v>0</v>
      </c>
      <c r="O63" s="132">
        <v>0</v>
      </c>
      <c r="P63" s="132">
        <v>0</v>
      </c>
      <c r="Q63" s="132">
        <v>0</v>
      </c>
      <c r="R63" s="132">
        <v>0</v>
      </c>
      <c r="S63" s="132">
        <v>0</v>
      </c>
      <c r="T63" s="132">
        <v>0</v>
      </c>
      <c r="U63" s="132">
        <v>0</v>
      </c>
      <c r="V63" s="132">
        <v>0</v>
      </c>
      <c r="W63" s="132">
        <v>0</v>
      </c>
      <c r="X63" s="132">
        <v>0</v>
      </c>
      <c r="Y63" s="134">
        <v>0</v>
      </c>
      <c r="Z63" s="134">
        <v>0</v>
      </c>
      <c r="AA63" s="134">
        <v>0</v>
      </c>
      <c r="AB63" s="134">
        <v>2188.65</v>
      </c>
      <c r="AC63" s="134">
        <v>0</v>
      </c>
      <c r="AD63" s="134">
        <v>0</v>
      </c>
      <c r="AE63" s="135" t="s">
        <v>168</v>
      </c>
      <c r="AF63" s="135">
        <v>2018</v>
      </c>
      <c r="AG63" s="135">
        <v>2018</v>
      </c>
      <c r="AH63" s="78"/>
      <c r="AI63" s="82"/>
      <c r="AJ63" s="72"/>
      <c r="AK63" s="72"/>
      <c r="AL63" s="72"/>
    </row>
    <row r="64" spans="1:38" s="73" customFormat="1" ht="19.5" customHeight="1">
      <c r="A64" s="114">
        <v>3</v>
      </c>
      <c r="B64" s="117" t="s">
        <v>87</v>
      </c>
      <c r="C64" s="120">
        <v>202163.93</v>
      </c>
      <c r="D64" s="132">
        <v>38915.120000000003</v>
      </c>
      <c r="E64" s="132">
        <v>0</v>
      </c>
      <c r="F64" s="132">
        <v>0</v>
      </c>
      <c r="G64" s="132">
        <v>0</v>
      </c>
      <c r="H64" s="132">
        <v>160280</v>
      </c>
      <c r="I64" s="132">
        <v>0</v>
      </c>
      <c r="J64" s="133">
        <v>0</v>
      </c>
      <c r="K64" s="132">
        <v>0</v>
      </c>
      <c r="L64" s="132">
        <v>0</v>
      </c>
      <c r="M64" s="132">
        <v>0</v>
      </c>
      <c r="N64" s="132">
        <v>0</v>
      </c>
      <c r="O64" s="132">
        <v>0</v>
      </c>
      <c r="P64" s="132">
        <v>0</v>
      </c>
      <c r="Q64" s="132">
        <v>0</v>
      </c>
      <c r="R64" s="132">
        <v>0</v>
      </c>
      <c r="S64" s="132">
        <v>0</v>
      </c>
      <c r="T64" s="132">
        <v>0</v>
      </c>
      <c r="U64" s="132">
        <v>0</v>
      </c>
      <c r="V64" s="132">
        <v>0</v>
      </c>
      <c r="W64" s="132">
        <v>0</v>
      </c>
      <c r="X64" s="132">
        <v>0</v>
      </c>
      <c r="Y64" s="134">
        <v>0</v>
      </c>
      <c r="Z64" s="134">
        <v>0</v>
      </c>
      <c r="AA64" s="134">
        <v>0</v>
      </c>
      <c r="AB64" s="134">
        <v>2968.81</v>
      </c>
      <c r="AC64" s="134">
        <v>0</v>
      </c>
      <c r="AD64" s="134">
        <v>0</v>
      </c>
      <c r="AE64" s="135" t="s">
        <v>168</v>
      </c>
      <c r="AF64" s="135">
        <v>2018</v>
      </c>
      <c r="AG64" s="135">
        <v>2018</v>
      </c>
      <c r="AH64" s="78"/>
      <c r="AI64" s="82"/>
      <c r="AJ64" s="72"/>
      <c r="AK64" s="72"/>
      <c r="AL64" s="72"/>
    </row>
    <row r="65" spans="1:38" s="73" customFormat="1" ht="19.5" customHeight="1">
      <c r="A65" s="114">
        <v>4</v>
      </c>
      <c r="B65" s="117" t="s">
        <v>89</v>
      </c>
      <c r="C65" s="120">
        <v>5046508.68</v>
      </c>
      <c r="D65" s="132">
        <v>0</v>
      </c>
      <c r="E65" s="132">
        <v>0</v>
      </c>
      <c r="F65" s="132">
        <v>0</v>
      </c>
      <c r="G65" s="132">
        <v>0</v>
      </c>
      <c r="H65" s="132">
        <v>0</v>
      </c>
      <c r="I65" s="132">
        <v>0</v>
      </c>
      <c r="J65" s="133">
        <v>3</v>
      </c>
      <c r="K65" s="132">
        <v>5046508.68</v>
      </c>
      <c r="L65" s="132">
        <v>0</v>
      </c>
      <c r="M65" s="132">
        <v>0</v>
      </c>
      <c r="N65" s="132">
        <v>0</v>
      </c>
      <c r="O65" s="132">
        <v>0</v>
      </c>
      <c r="P65" s="132">
        <v>0</v>
      </c>
      <c r="Q65" s="132">
        <v>0</v>
      </c>
      <c r="R65" s="132">
        <v>0</v>
      </c>
      <c r="S65" s="132">
        <v>0</v>
      </c>
      <c r="T65" s="132">
        <v>0</v>
      </c>
      <c r="U65" s="132">
        <v>0</v>
      </c>
      <c r="V65" s="132">
        <v>0</v>
      </c>
      <c r="W65" s="132">
        <v>0</v>
      </c>
      <c r="X65" s="132">
        <v>0</v>
      </c>
      <c r="Y65" s="134">
        <v>0</v>
      </c>
      <c r="Z65" s="134">
        <v>0</v>
      </c>
      <c r="AA65" s="134">
        <v>0</v>
      </c>
      <c r="AB65" s="134">
        <v>0</v>
      </c>
      <c r="AC65" s="134">
        <v>0</v>
      </c>
      <c r="AD65" s="134">
        <v>0</v>
      </c>
      <c r="AE65" s="135" t="s">
        <v>168</v>
      </c>
      <c r="AF65" s="135">
        <v>2018</v>
      </c>
      <c r="AG65" s="135" t="s">
        <v>168</v>
      </c>
      <c r="AH65" s="78"/>
      <c r="AI65" s="82"/>
      <c r="AJ65" s="72"/>
      <c r="AK65" s="72"/>
      <c r="AL65" s="72"/>
    </row>
    <row r="66" spans="1:38" s="73" customFormat="1" ht="19.5" customHeight="1">
      <c r="A66" s="114">
        <v>5</v>
      </c>
      <c r="B66" s="117" t="s">
        <v>90</v>
      </c>
      <c r="C66" s="120">
        <v>3361906.98</v>
      </c>
      <c r="D66" s="132">
        <v>0</v>
      </c>
      <c r="E66" s="132">
        <v>0</v>
      </c>
      <c r="F66" s="132">
        <v>0</v>
      </c>
      <c r="G66" s="132">
        <v>0</v>
      </c>
      <c r="H66" s="132">
        <v>0</v>
      </c>
      <c r="I66" s="132">
        <v>0</v>
      </c>
      <c r="J66" s="133">
        <v>2</v>
      </c>
      <c r="K66" s="132">
        <v>3361906.98</v>
      </c>
      <c r="L66" s="132">
        <v>0</v>
      </c>
      <c r="M66" s="132">
        <v>0</v>
      </c>
      <c r="N66" s="132">
        <v>0</v>
      </c>
      <c r="O66" s="132">
        <v>0</v>
      </c>
      <c r="P66" s="132">
        <v>0</v>
      </c>
      <c r="Q66" s="132">
        <v>0</v>
      </c>
      <c r="R66" s="132">
        <v>0</v>
      </c>
      <c r="S66" s="132">
        <v>0</v>
      </c>
      <c r="T66" s="132">
        <v>0</v>
      </c>
      <c r="U66" s="132">
        <v>0</v>
      </c>
      <c r="V66" s="132">
        <v>0</v>
      </c>
      <c r="W66" s="132">
        <v>0</v>
      </c>
      <c r="X66" s="132">
        <v>0</v>
      </c>
      <c r="Y66" s="134">
        <v>0</v>
      </c>
      <c r="Z66" s="134">
        <v>0</v>
      </c>
      <c r="AA66" s="134">
        <v>0</v>
      </c>
      <c r="AB66" s="134">
        <v>0</v>
      </c>
      <c r="AC66" s="134">
        <v>0</v>
      </c>
      <c r="AD66" s="134">
        <v>0</v>
      </c>
      <c r="AE66" s="135" t="s">
        <v>168</v>
      </c>
      <c r="AF66" s="135">
        <v>2018</v>
      </c>
      <c r="AG66" s="135" t="s">
        <v>168</v>
      </c>
      <c r="AH66" s="78"/>
      <c r="AI66" s="82"/>
      <c r="AJ66" s="72"/>
      <c r="AK66" s="72"/>
      <c r="AL66" s="72"/>
    </row>
    <row r="67" spans="1:38" s="73" customFormat="1" ht="19.5" customHeight="1">
      <c r="A67" s="114">
        <v>6</v>
      </c>
      <c r="B67" s="117" t="s">
        <v>91</v>
      </c>
      <c r="C67" s="120">
        <v>4214356.54</v>
      </c>
      <c r="D67" s="132">
        <v>0</v>
      </c>
      <c r="E67" s="132">
        <v>0</v>
      </c>
      <c r="F67" s="132">
        <v>0</v>
      </c>
      <c r="G67" s="132">
        <v>0</v>
      </c>
      <c r="H67" s="132">
        <v>0</v>
      </c>
      <c r="I67" s="132">
        <v>0</v>
      </c>
      <c r="J67" s="133">
        <v>0</v>
      </c>
      <c r="K67" s="132">
        <v>0</v>
      </c>
      <c r="L67" s="132">
        <v>1256.5999999999999</v>
      </c>
      <c r="M67" s="132">
        <v>4152382.24</v>
      </c>
      <c r="N67" s="132">
        <v>0</v>
      </c>
      <c r="O67" s="132">
        <v>0</v>
      </c>
      <c r="P67" s="132">
        <v>0</v>
      </c>
      <c r="Q67" s="132">
        <v>0</v>
      </c>
      <c r="R67" s="132">
        <v>0</v>
      </c>
      <c r="S67" s="132">
        <v>0</v>
      </c>
      <c r="T67" s="132">
        <v>0</v>
      </c>
      <c r="U67" s="132">
        <v>0</v>
      </c>
      <c r="V67" s="132">
        <v>0</v>
      </c>
      <c r="W67" s="132">
        <v>0</v>
      </c>
      <c r="X67" s="132">
        <v>0</v>
      </c>
      <c r="Y67" s="134">
        <v>0</v>
      </c>
      <c r="Z67" s="134">
        <v>0</v>
      </c>
      <c r="AA67" s="134">
        <v>0</v>
      </c>
      <c r="AB67" s="134">
        <v>61974.3</v>
      </c>
      <c r="AC67" s="134">
        <v>0</v>
      </c>
      <c r="AD67" s="134">
        <v>0</v>
      </c>
      <c r="AE67" s="135" t="s">
        <v>168</v>
      </c>
      <c r="AF67" s="135">
        <v>2018</v>
      </c>
      <c r="AG67" s="135">
        <v>2018</v>
      </c>
      <c r="AH67" s="78"/>
      <c r="AI67" s="82"/>
      <c r="AJ67" s="72"/>
      <c r="AK67" s="72"/>
      <c r="AL67" s="72"/>
    </row>
    <row r="68" spans="1:38" s="73" customFormat="1" ht="19.5" customHeight="1">
      <c r="A68" s="114">
        <v>7</v>
      </c>
      <c r="B68" s="117" t="s">
        <v>99</v>
      </c>
      <c r="C68" s="120">
        <v>1192903.9100000001</v>
      </c>
      <c r="D68" s="132">
        <v>0</v>
      </c>
      <c r="E68" s="132">
        <v>0</v>
      </c>
      <c r="F68" s="132">
        <v>0</v>
      </c>
      <c r="G68" s="132">
        <v>0</v>
      </c>
      <c r="H68" s="132">
        <v>0</v>
      </c>
      <c r="I68" s="132">
        <v>0</v>
      </c>
      <c r="J68" s="133">
        <v>0</v>
      </c>
      <c r="K68" s="132">
        <v>0</v>
      </c>
      <c r="L68" s="132">
        <v>471.6</v>
      </c>
      <c r="M68" s="132">
        <v>1109337</v>
      </c>
      <c r="N68" s="132">
        <v>0</v>
      </c>
      <c r="O68" s="132">
        <v>0</v>
      </c>
      <c r="P68" s="132">
        <v>0</v>
      </c>
      <c r="Q68" s="132">
        <v>0</v>
      </c>
      <c r="R68" s="132">
        <v>0</v>
      </c>
      <c r="S68" s="132">
        <v>0</v>
      </c>
      <c r="T68" s="132">
        <v>0</v>
      </c>
      <c r="U68" s="132">
        <v>0</v>
      </c>
      <c r="V68" s="132">
        <v>0</v>
      </c>
      <c r="W68" s="132">
        <v>0</v>
      </c>
      <c r="X68" s="132">
        <v>0</v>
      </c>
      <c r="Y68" s="134">
        <v>0</v>
      </c>
      <c r="Z68" s="134">
        <v>0</v>
      </c>
      <c r="AA68" s="134">
        <v>0</v>
      </c>
      <c r="AB68" s="134">
        <v>16556.849999999999</v>
      </c>
      <c r="AC68" s="134">
        <v>67010.06</v>
      </c>
      <c r="AD68" s="134">
        <v>0</v>
      </c>
      <c r="AE68" s="135">
        <v>2018</v>
      </c>
      <c r="AF68" s="135">
        <v>2018</v>
      </c>
      <c r="AG68" s="135">
        <v>2018</v>
      </c>
      <c r="AH68" s="78"/>
      <c r="AI68" s="82"/>
      <c r="AJ68" s="72"/>
      <c r="AK68" s="72"/>
      <c r="AL68" s="72"/>
    </row>
    <row r="69" spans="1:38" s="73" customFormat="1" ht="19.5" customHeight="1">
      <c r="A69" s="114">
        <v>8</v>
      </c>
      <c r="B69" s="117" t="s">
        <v>100</v>
      </c>
      <c r="C69" s="120">
        <v>1222484.3899999999</v>
      </c>
      <c r="D69" s="132">
        <v>0</v>
      </c>
      <c r="E69" s="132">
        <v>0</v>
      </c>
      <c r="F69" s="132">
        <v>0</v>
      </c>
      <c r="G69" s="132">
        <v>0</v>
      </c>
      <c r="H69" s="132">
        <v>0</v>
      </c>
      <c r="I69" s="132">
        <v>0</v>
      </c>
      <c r="J69" s="133">
        <v>0</v>
      </c>
      <c r="K69" s="132">
        <v>0</v>
      </c>
      <c r="L69" s="132">
        <v>468</v>
      </c>
      <c r="M69" s="132">
        <v>1138860</v>
      </c>
      <c r="N69" s="132">
        <v>0</v>
      </c>
      <c r="O69" s="132">
        <v>0</v>
      </c>
      <c r="P69" s="132">
        <v>0</v>
      </c>
      <c r="Q69" s="132">
        <v>0</v>
      </c>
      <c r="R69" s="132">
        <v>0</v>
      </c>
      <c r="S69" s="132">
        <v>0</v>
      </c>
      <c r="T69" s="132">
        <v>0</v>
      </c>
      <c r="U69" s="132">
        <v>0</v>
      </c>
      <c r="V69" s="132">
        <v>0</v>
      </c>
      <c r="W69" s="132">
        <v>0</v>
      </c>
      <c r="X69" s="132">
        <v>0</v>
      </c>
      <c r="Y69" s="134">
        <v>0</v>
      </c>
      <c r="Z69" s="134">
        <v>0</v>
      </c>
      <c r="AA69" s="134">
        <v>0</v>
      </c>
      <c r="AB69" s="134">
        <v>16997.490000000002</v>
      </c>
      <c r="AC69" s="134">
        <v>66626.899999999994</v>
      </c>
      <c r="AD69" s="134">
        <v>0</v>
      </c>
      <c r="AE69" s="135">
        <v>2018</v>
      </c>
      <c r="AF69" s="135">
        <v>2018</v>
      </c>
      <c r="AG69" s="135">
        <v>2018</v>
      </c>
      <c r="AH69" s="78"/>
      <c r="AI69" s="82"/>
      <c r="AJ69" s="72"/>
      <c r="AK69" s="72"/>
      <c r="AL69" s="72"/>
    </row>
    <row r="70" spans="1:38" s="73" customFormat="1" ht="19.5" customHeight="1">
      <c r="A70" s="114">
        <v>9</v>
      </c>
      <c r="B70" s="117" t="s">
        <v>181</v>
      </c>
      <c r="C70" s="120">
        <v>2808230.58</v>
      </c>
      <c r="D70" s="132">
        <v>0</v>
      </c>
      <c r="E70" s="132">
        <v>0</v>
      </c>
      <c r="F70" s="132">
        <v>0</v>
      </c>
      <c r="G70" s="132">
        <v>0</v>
      </c>
      <c r="H70" s="132">
        <v>0</v>
      </c>
      <c r="I70" s="132">
        <v>0</v>
      </c>
      <c r="J70" s="133">
        <v>0</v>
      </c>
      <c r="K70" s="132">
        <v>0</v>
      </c>
      <c r="L70" s="132">
        <v>1046</v>
      </c>
      <c r="M70" s="132">
        <v>2766934.09</v>
      </c>
      <c r="N70" s="132">
        <v>0</v>
      </c>
      <c r="O70" s="132">
        <v>0</v>
      </c>
      <c r="P70" s="132">
        <v>0</v>
      </c>
      <c r="Q70" s="132">
        <v>0</v>
      </c>
      <c r="R70" s="132">
        <v>0</v>
      </c>
      <c r="S70" s="132">
        <v>0</v>
      </c>
      <c r="T70" s="132">
        <v>0</v>
      </c>
      <c r="U70" s="132">
        <v>0</v>
      </c>
      <c r="V70" s="132">
        <v>0</v>
      </c>
      <c r="W70" s="132">
        <v>0</v>
      </c>
      <c r="X70" s="132">
        <v>0</v>
      </c>
      <c r="Y70" s="134">
        <v>0</v>
      </c>
      <c r="Z70" s="134">
        <v>0</v>
      </c>
      <c r="AA70" s="134">
        <v>0</v>
      </c>
      <c r="AB70" s="134">
        <v>41296.49</v>
      </c>
      <c r="AC70" s="134">
        <v>0</v>
      </c>
      <c r="AD70" s="134">
        <v>0</v>
      </c>
      <c r="AE70" s="135" t="s">
        <v>168</v>
      </c>
      <c r="AF70" s="135">
        <v>2018</v>
      </c>
      <c r="AG70" s="135">
        <v>2018</v>
      </c>
      <c r="AH70" s="78"/>
      <c r="AI70" s="82"/>
      <c r="AJ70" s="72"/>
      <c r="AK70" s="72"/>
      <c r="AL70" s="72"/>
    </row>
    <row r="71" spans="1:38" s="73" customFormat="1" ht="19.5" customHeight="1">
      <c r="A71" s="114">
        <v>10</v>
      </c>
      <c r="B71" s="117" t="s">
        <v>92</v>
      </c>
      <c r="C71" s="120">
        <v>2612697.25</v>
      </c>
      <c r="D71" s="132">
        <v>0</v>
      </c>
      <c r="E71" s="132">
        <v>0</v>
      </c>
      <c r="F71" s="132">
        <v>0</v>
      </c>
      <c r="G71" s="132">
        <v>0</v>
      </c>
      <c r="H71" s="132">
        <v>0</v>
      </c>
      <c r="I71" s="132">
        <v>0</v>
      </c>
      <c r="J71" s="133">
        <v>0</v>
      </c>
      <c r="K71" s="132">
        <v>0</v>
      </c>
      <c r="L71" s="132">
        <v>782</v>
      </c>
      <c r="M71" s="132">
        <v>2574276.2000000002</v>
      </c>
      <c r="N71" s="132">
        <v>0</v>
      </c>
      <c r="O71" s="132">
        <v>0</v>
      </c>
      <c r="P71" s="132">
        <v>0</v>
      </c>
      <c r="Q71" s="132">
        <v>0</v>
      </c>
      <c r="R71" s="132">
        <v>0</v>
      </c>
      <c r="S71" s="132">
        <v>0</v>
      </c>
      <c r="T71" s="132">
        <v>0</v>
      </c>
      <c r="U71" s="132">
        <v>0</v>
      </c>
      <c r="V71" s="132">
        <v>0</v>
      </c>
      <c r="W71" s="132">
        <v>0</v>
      </c>
      <c r="X71" s="132">
        <v>0</v>
      </c>
      <c r="Y71" s="134">
        <v>0</v>
      </c>
      <c r="Z71" s="134">
        <v>0</v>
      </c>
      <c r="AA71" s="134">
        <v>0</v>
      </c>
      <c r="AB71" s="134">
        <v>38421.050000000003</v>
      </c>
      <c r="AC71" s="134">
        <v>0</v>
      </c>
      <c r="AD71" s="134">
        <v>0</v>
      </c>
      <c r="AE71" s="135" t="s">
        <v>168</v>
      </c>
      <c r="AF71" s="135">
        <v>2018</v>
      </c>
      <c r="AG71" s="135">
        <v>2018</v>
      </c>
      <c r="AH71" s="78"/>
      <c r="AI71" s="82"/>
      <c r="AJ71" s="72"/>
      <c r="AK71" s="72"/>
      <c r="AL71" s="72"/>
    </row>
    <row r="72" spans="1:38" s="73" customFormat="1" ht="19.5" customHeight="1">
      <c r="A72" s="114">
        <v>11</v>
      </c>
      <c r="B72" s="117" t="s">
        <v>93</v>
      </c>
      <c r="C72" s="120">
        <v>1567926.14</v>
      </c>
      <c r="D72" s="132">
        <v>0</v>
      </c>
      <c r="E72" s="132">
        <v>0</v>
      </c>
      <c r="F72" s="132">
        <v>0</v>
      </c>
      <c r="G72" s="132">
        <v>0</v>
      </c>
      <c r="H72" s="132">
        <v>0</v>
      </c>
      <c r="I72" s="132">
        <v>0</v>
      </c>
      <c r="J72" s="133">
        <v>0</v>
      </c>
      <c r="K72" s="132">
        <v>0</v>
      </c>
      <c r="L72" s="132">
        <v>465.64</v>
      </c>
      <c r="M72" s="132">
        <v>1544868.98</v>
      </c>
      <c r="N72" s="132">
        <v>0</v>
      </c>
      <c r="O72" s="132">
        <v>0</v>
      </c>
      <c r="P72" s="132">
        <v>0</v>
      </c>
      <c r="Q72" s="132">
        <v>0</v>
      </c>
      <c r="R72" s="132">
        <v>0</v>
      </c>
      <c r="S72" s="132">
        <v>0</v>
      </c>
      <c r="T72" s="132">
        <v>0</v>
      </c>
      <c r="U72" s="132">
        <v>0</v>
      </c>
      <c r="V72" s="132">
        <v>0</v>
      </c>
      <c r="W72" s="132">
        <v>0</v>
      </c>
      <c r="X72" s="132">
        <v>0</v>
      </c>
      <c r="Y72" s="134">
        <v>0</v>
      </c>
      <c r="Z72" s="134">
        <v>0</v>
      </c>
      <c r="AA72" s="134">
        <v>0</v>
      </c>
      <c r="AB72" s="134">
        <v>23057.16</v>
      </c>
      <c r="AC72" s="134">
        <v>0</v>
      </c>
      <c r="AD72" s="134">
        <v>0</v>
      </c>
      <c r="AE72" s="135" t="s">
        <v>168</v>
      </c>
      <c r="AF72" s="135">
        <v>2018</v>
      </c>
      <c r="AG72" s="135">
        <v>2018</v>
      </c>
      <c r="AH72" s="78"/>
      <c r="AI72" s="82"/>
      <c r="AJ72" s="72"/>
      <c r="AK72" s="72"/>
      <c r="AL72" s="72"/>
    </row>
    <row r="73" spans="1:38" s="73" customFormat="1" ht="29.25" customHeight="1">
      <c r="A73" s="114">
        <v>12</v>
      </c>
      <c r="B73" s="117" t="s">
        <v>101</v>
      </c>
      <c r="C73" s="120">
        <v>1963461.3499999999</v>
      </c>
      <c r="D73" s="132">
        <v>0</v>
      </c>
      <c r="E73" s="132">
        <v>0</v>
      </c>
      <c r="F73" s="132">
        <v>0</v>
      </c>
      <c r="G73" s="132">
        <v>0</v>
      </c>
      <c r="H73" s="132">
        <v>0</v>
      </c>
      <c r="I73" s="132">
        <v>0</v>
      </c>
      <c r="J73" s="133">
        <v>0</v>
      </c>
      <c r="K73" s="132">
        <v>0</v>
      </c>
      <c r="L73" s="132">
        <v>585.20000000000005</v>
      </c>
      <c r="M73" s="132">
        <v>1934587.63</v>
      </c>
      <c r="N73" s="132">
        <v>0</v>
      </c>
      <c r="O73" s="132">
        <v>0</v>
      </c>
      <c r="P73" s="132">
        <v>0</v>
      </c>
      <c r="Q73" s="132">
        <v>0</v>
      </c>
      <c r="R73" s="132">
        <v>0</v>
      </c>
      <c r="S73" s="132">
        <v>0</v>
      </c>
      <c r="T73" s="132">
        <v>0</v>
      </c>
      <c r="U73" s="132">
        <v>0</v>
      </c>
      <c r="V73" s="132">
        <v>0</v>
      </c>
      <c r="W73" s="132">
        <v>0</v>
      </c>
      <c r="X73" s="132">
        <v>0</v>
      </c>
      <c r="Y73" s="134">
        <v>0</v>
      </c>
      <c r="Z73" s="134">
        <v>0</v>
      </c>
      <c r="AA73" s="134">
        <v>0</v>
      </c>
      <c r="AB73" s="134">
        <v>28873.72</v>
      </c>
      <c r="AC73" s="134">
        <v>0</v>
      </c>
      <c r="AD73" s="134">
        <v>0</v>
      </c>
      <c r="AE73" s="135" t="s">
        <v>168</v>
      </c>
      <c r="AF73" s="135">
        <v>2018</v>
      </c>
      <c r="AG73" s="135">
        <v>2018</v>
      </c>
      <c r="AH73" s="78"/>
      <c r="AI73" s="82"/>
      <c r="AJ73" s="72"/>
      <c r="AK73" s="72"/>
      <c r="AL73" s="72"/>
    </row>
    <row r="74" spans="1:38" s="73" customFormat="1" ht="27.75" customHeight="1">
      <c r="A74" s="114">
        <v>13</v>
      </c>
      <c r="B74" s="117" t="s">
        <v>94</v>
      </c>
      <c r="C74" s="120">
        <v>1240074.17</v>
      </c>
      <c r="D74" s="132">
        <v>0</v>
      </c>
      <c r="E74" s="132">
        <v>0</v>
      </c>
      <c r="F74" s="132">
        <v>0</v>
      </c>
      <c r="G74" s="132">
        <v>0</v>
      </c>
      <c r="H74" s="132">
        <v>0</v>
      </c>
      <c r="I74" s="132">
        <v>0</v>
      </c>
      <c r="J74" s="133">
        <v>0</v>
      </c>
      <c r="K74" s="132">
        <v>0</v>
      </c>
      <c r="L74" s="132">
        <v>500</v>
      </c>
      <c r="M74" s="132">
        <v>1221838.23</v>
      </c>
      <c r="N74" s="132">
        <v>0</v>
      </c>
      <c r="O74" s="132">
        <v>0</v>
      </c>
      <c r="P74" s="132">
        <v>0</v>
      </c>
      <c r="Q74" s="132">
        <v>0</v>
      </c>
      <c r="R74" s="132">
        <v>0</v>
      </c>
      <c r="S74" s="132">
        <v>0</v>
      </c>
      <c r="T74" s="132">
        <v>0</v>
      </c>
      <c r="U74" s="132">
        <v>0</v>
      </c>
      <c r="V74" s="132">
        <v>0</v>
      </c>
      <c r="W74" s="132">
        <v>0</v>
      </c>
      <c r="X74" s="132">
        <v>0</v>
      </c>
      <c r="Y74" s="134">
        <v>0</v>
      </c>
      <c r="Z74" s="134">
        <v>0</v>
      </c>
      <c r="AA74" s="134">
        <v>0</v>
      </c>
      <c r="AB74" s="134">
        <v>18235.939999999999</v>
      </c>
      <c r="AC74" s="134">
        <v>0</v>
      </c>
      <c r="AD74" s="134">
        <v>0</v>
      </c>
      <c r="AE74" s="135" t="s">
        <v>168</v>
      </c>
      <c r="AF74" s="135">
        <v>2018</v>
      </c>
      <c r="AG74" s="135">
        <v>2018</v>
      </c>
      <c r="AH74" s="78"/>
      <c r="AI74" s="82"/>
      <c r="AJ74" s="72"/>
      <c r="AK74" s="72"/>
      <c r="AL74" s="72"/>
    </row>
    <row r="75" spans="1:38" s="73" customFormat="1" ht="19.5" customHeight="1">
      <c r="A75" s="114">
        <v>14</v>
      </c>
      <c r="B75" s="117" t="s">
        <v>95</v>
      </c>
      <c r="C75" s="120">
        <v>2941628.84</v>
      </c>
      <c r="D75" s="132">
        <v>0</v>
      </c>
      <c r="E75" s="132">
        <v>0</v>
      </c>
      <c r="F75" s="132">
        <v>0</v>
      </c>
      <c r="G75" s="132">
        <v>0</v>
      </c>
      <c r="H75" s="132">
        <v>0</v>
      </c>
      <c r="I75" s="132">
        <v>0</v>
      </c>
      <c r="J75" s="133">
        <v>0</v>
      </c>
      <c r="K75" s="132">
        <v>0</v>
      </c>
      <c r="L75" s="132">
        <v>892</v>
      </c>
      <c r="M75" s="132">
        <v>2941628.84</v>
      </c>
      <c r="N75" s="132">
        <v>0</v>
      </c>
      <c r="O75" s="132">
        <v>0</v>
      </c>
      <c r="P75" s="132">
        <v>0</v>
      </c>
      <c r="Q75" s="132">
        <v>0</v>
      </c>
      <c r="R75" s="132">
        <v>0</v>
      </c>
      <c r="S75" s="132">
        <v>0</v>
      </c>
      <c r="T75" s="132">
        <v>0</v>
      </c>
      <c r="U75" s="132">
        <v>0</v>
      </c>
      <c r="V75" s="132">
        <v>0</v>
      </c>
      <c r="W75" s="132">
        <v>0</v>
      </c>
      <c r="X75" s="132">
        <v>0</v>
      </c>
      <c r="Y75" s="134">
        <v>0</v>
      </c>
      <c r="Z75" s="134">
        <v>0</v>
      </c>
      <c r="AA75" s="134">
        <v>0</v>
      </c>
      <c r="AB75" s="134">
        <v>0</v>
      </c>
      <c r="AC75" s="134">
        <v>0</v>
      </c>
      <c r="AD75" s="134">
        <v>0</v>
      </c>
      <c r="AE75" s="135" t="s">
        <v>168</v>
      </c>
      <c r="AF75" s="135">
        <v>2018</v>
      </c>
      <c r="AG75" s="135" t="s">
        <v>168</v>
      </c>
      <c r="AH75" s="78"/>
      <c r="AI75" s="82"/>
      <c r="AJ75" s="72"/>
      <c r="AK75" s="72"/>
      <c r="AL75" s="72"/>
    </row>
    <row r="76" spans="1:38" s="73" customFormat="1" ht="24.75" customHeight="1">
      <c r="A76" s="114">
        <v>15</v>
      </c>
      <c r="B76" s="117" t="s">
        <v>96</v>
      </c>
      <c r="C76" s="120">
        <v>1693134.04</v>
      </c>
      <c r="D76" s="132">
        <v>0</v>
      </c>
      <c r="E76" s="132">
        <v>0</v>
      </c>
      <c r="F76" s="132">
        <v>0</v>
      </c>
      <c r="G76" s="132">
        <v>0</v>
      </c>
      <c r="H76" s="132">
        <v>0</v>
      </c>
      <c r="I76" s="132">
        <v>0</v>
      </c>
      <c r="J76" s="133">
        <v>0</v>
      </c>
      <c r="K76" s="132">
        <v>0</v>
      </c>
      <c r="L76" s="132">
        <v>812</v>
      </c>
      <c r="M76" s="132">
        <v>1668235.62</v>
      </c>
      <c r="N76" s="132">
        <v>0</v>
      </c>
      <c r="O76" s="132">
        <v>0</v>
      </c>
      <c r="P76" s="132">
        <v>0</v>
      </c>
      <c r="Q76" s="132">
        <v>0</v>
      </c>
      <c r="R76" s="132">
        <v>0</v>
      </c>
      <c r="S76" s="132">
        <v>0</v>
      </c>
      <c r="T76" s="132">
        <v>0</v>
      </c>
      <c r="U76" s="132">
        <v>0</v>
      </c>
      <c r="V76" s="132">
        <v>0</v>
      </c>
      <c r="W76" s="132">
        <v>0</v>
      </c>
      <c r="X76" s="132">
        <v>0</v>
      </c>
      <c r="Y76" s="134">
        <v>0</v>
      </c>
      <c r="Z76" s="134">
        <v>0</v>
      </c>
      <c r="AA76" s="134">
        <v>0</v>
      </c>
      <c r="AB76" s="134">
        <v>24898.42</v>
      </c>
      <c r="AC76" s="134">
        <v>0</v>
      </c>
      <c r="AD76" s="134">
        <v>0</v>
      </c>
      <c r="AE76" s="135" t="s">
        <v>168</v>
      </c>
      <c r="AF76" s="135">
        <v>2018</v>
      </c>
      <c r="AG76" s="135">
        <v>2018</v>
      </c>
      <c r="AH76" s="78"/>
      <c r="AI76" s="82"/>
      <c r="AJ76" s="72"/>
      <c r="AK76" s="72"/>
      <c r="AL76" s="72"/>
    </row>
    <row r="77" spans="1:38" s="73" customFormat="1" ht="19.5" customHeight="1">
      <c r="A77" s="114">
        <v>16</v>
      </c>
      <c r="B77" s="117" t="s">
        <v>102</v>
      </c>
      <c r="C77" s="120">
        <v>1705084.96</v>
      </c>
      <c r="D77" s="132">
        <v>0</v>
      </c>
      <c r="E77" s="132">
        <v>0</v>
      </c>
      <c r="F77" s="132">
        <v>0</v>
      </c>
      <c r="G77" s="132">
        <v>0</v>
      </c>
      <c r="H77" s="132">
        <v>0</v>
      </c>
      <c r="I77" s="132">
        <v>0</v>
      </c>
      <c r="J77" s="133">
        <v>0</v>
      </c>
      <c r="K77" s="132">
        <v>0</v>
      </c>
      <c r="L77" s="132">
        <v>1067</v>
      </c>
      <c r="M77" s="132">
        <v>1680010.8</v>
      </c>
      <c r="N77" s="132">
        <v>0</v>
      </c>
      <c r="O77" s="132">
        <v>0</v>
      </c>
      <c r="P77" s="132">
        <v>0</v>
      </c>
      <c r="Q77" s="132">
        <v>0</v>
      </c>
      <c r="R77" s="132">
        <v>0</v>
      </c>
      <c r="S77" s="132">
        <v>0</v>
      </c>
      <c r="T77" s="132">
        <v>0</v>
      </c>
      <c r="U77" s="132">
        <v>0</v>
      </c>
      <c r="V77" s="132">
        <v>0</v>
      </c>
      <c r="W77" s="132">
        <v>0</v>
      </c>
      <c r="X77" s="132">
        <v>0</v>
      </c>
      <c r="Y77" s="134">
        <v>0</v>
      </c>
      <c r="Z77" s="134">
        <v>0</v>
      </c>
      <c r="AA77" s="134">
        <v>0</v>
      </c>
      <c r="AB77" s="134">
        <v>25074.16</v>
      </c>
      <c r="AC77" s="134">
        <v>0</v>
      </c>
      <c r="AD77" s="134">
        <v>0</v>
      </c>
      <c r="AE77" s="135" t="s">
        <v>168</v>
      </c>
      <c r="AF77" s="135">
        <v>2018</v>
      </c>
      <c r="AG77" s="135">
        <v>2018</v>
      </c>
      <c r="AH77" s="78"/>
      <c r="AI77" s="82"/>
      <c r="AJ77" s="72"/>
      <c r="AK77" s="72"/>
      <c r="AL77" s="72"/>
    </row>
    <row r="78" spans="1:38" s="73" customFormat="1" ht="19.5" customHeight="1">
      <c r="A78" s="114">
        <v>17</v>
      </c>
      <c r="B78" s="117" t="s">
        <v>103</v>
      </c>
      <c r="C78" s="120">
        <v>85856.13</v>
      </c>
      <c r="D78" s="132">
        <v>0</v>
      </c>
      <c r="E78" s="132">
        <v>0</v>
      </c>
      <c r="F78" s="132">
        <v>0</v>
      </c>
      <c r="G78" s="132">
        <v>0</v>
      </c>
      <c r="H78" s="132">
        <v>0</v>
      </c>
      <c r="I78" s="132">
        <v>0</v>
      </c>
      <c r="J78" s="133">
        <v>0</v>
      </c>
      <c r="K78" s="132">
        <v>0</v>
      </c>
      <c r="L78" s="132">
        <v>0</v>
      </c>
      <c r="M78" s="132">
        <v>0</v>
      </c>
      <c r="N78" s="132">
        <v>0</v>
      </c>
      <c r="O78" s="132">
        <v>0</v>
      </c>
      <c r="P78" s="132">
        <v>0</v>
      </c>
      <c r="Q78" s="132">
        <v>0</v>
      </c>
      <c r="R78" s="132">
        <v>0</v>
      </c>
      <c r="S78" s="132">
        <v>0</v>
      </c>
      <c r="T78" s="132">
        <v>0</v>
      </c>
      <c r="U78" s="132">
        <v>0</v>
      </c>
      <c r="V78" s="132">
        <v>0</v>
      </c>
      <c r="W78" s="132">
        <v>0</v>
      </c>
      <c r="X78" s="132">
        <v>0</v>
      </c>
      <c r="Y78" s="134">
        <v>0</v>
      </c>
      <c r="Z78" s="134">
        <v>0</v>
      </c>
      <c r="AA78" s="134">
        <v>0</v>
      </c>
      <c r="AB78" s="134">
        <v>0</v>
      </c>
      <c r="AC78" s="134">
        <v>85856.13</v>
      </c>
      <c r="AD78" s="134">
        <v>0</v>
      </c>
      <c r="AE78" s="135">
        <v>2018</v>
      </c>
      <c r="AF78" s="135" t="s">
        <v>168</v>
      </c>
      <c r="AG78" s="135" t="s">
        <v>168</v>
      </c>
      <c r="AH78" s="78"/>
      <c r="AI78" s="82"/>
      <c r="AJ78" s="72"/>
      <c r="AK78" s="72"/>
      <c r="AL78" s="72"/>
    </row>
    <row r="79" spans="1:38" s="73" customFormat="1" ht="19.5" customHeight="1">
      <c r="A79" s="114">
        <v>18</v>
      </c>
      <c r="B79" s="117" t="s">
        <v>106</v>
      </c>
      <c r="C79" s="120">
        <v>7128586.9199999999</v>
      </c>
      <c r="D79" s="132">
        <v>0</v>
      </c>
      <c r="E79" s="132">
        <v>0</v>
      </c>
      <c r="F79" s="132">
        <v>0</v>
      </c>
      <c r="G79" s="132">
        <v>0</v>
      </c>
      <c r="H79" s="132">
        <v>0</v>
      </c>
      <c r="I79" s="132">
        <v>0</v>
      </c>
      <c r="J79" s="133">
        <v>4</v>
      </c>
      <c r="K79" s="132">
        <v>7128586.9199999999</v>
      </c>
      <c r="L79" s="132">
        <v>0</v>
      </c>
      <c r="M79" s="132">
        <v>0</v>
      </c>
      <c r="N79" s="132">
        <v>0</v>
      </c>
      <c r="O79" s="132">
        <v>0</v>
      </c>
      <c r="P79" s="132">
        <v>0</v>
      </c>
      <c r="Q79" s="132">
        <v>0</v>
      </c>
      <c r="R79" s="132">
        <v>0</v>
      </c>
      <c r="S79" s="132">
        <v>0</v>
      </c>
      <c r="T79" s="132">
        <v>0</v>
      </c>
      <c r="U79" s="132">
        <v>0</v>
      </c>
      <c r="V79" s="132">
        <v>0</v>
      </c>
      <c r="W79" s="132">
        <v>0</v>
      </c>
      <c r="X79" s="132">
        <v>0</v>
      </c>
      <c r="Y79" s="134">
        <v>0</v>
      </c>
      <c r="Z79" s="134">
        <v>0</v>
      </c>
      <c r="AA79" s="134">
        <v>0</v>
      </c>
      <c r="AB79" s="134">
        <v>0</v>
      </c>
      <c r="AC79" s="134">
        <v>0</v>
      </c>
      <c r="AD79" s="134">
        <v>0</v>
      </c>
      <c r="AE79" s="135" t="s">
        <v>168</v>
      </c>
      <c r="AF79" s="135">
        <v>2018</v>
      </c>
      <c r="AG79" s="135" t="s">
        <v>168</v>
      </c>
      <c r="AH79" s="78"/>
      <c r="AI79" s="82"/>
      <c r="AJ79" s="72"/>
      <c r="AK79" s="72"/>
      <c r="AL79" s="72"/>
    </row>
    <row r="80" spans="1:38" s="73" customFormat="1" ht="23.25" customHeight="1">
      <c r="A80" s="115" t="s">
        <v>104</v>
      </c>
      <c r="B80" s="116"/>
      <c r="C80" s="121">
        <f t="shared" ref="C80:K80" si="0">SUM(C81:C128)</f>
        <v>138956319.38999996</v>
      </c>
      <c r="D80" s="136">
        <f t="shared" si="0"/>
        <v>248756.38</v>
      </c>
      <c r="E80" s="136">
        <f t="shared" si="0"/>
        <v>0</v>
      </c>
      <c r="F80" s="136">
        <f t="shared" si="0"/>
        <v>1963473.08</v>
      </c>
      <c r="G80" s="136">
        <f t="shared" si="0"/>
        <v>513042.81999999995</v>
      </c>
      <c r="H80" s="136">
        <f t="shared" si="0"/>
        <v>2131707.4500000002</v>
      </c>
      <c r="I80" s="136">
        <f t="shared" si="0"/>
        <v>0</v>
      </c>
      <c r="J80" s="137">
        <f t="shared" si="0"/>
        <v>41</v>
      </c>
      <c r="K80" s="136">
        <f t="shared" si="0"/>
        <v>73550873.470000014</v>
      </c>
      <c r="L80" s="136">
        <v>18114.349999999999</v>
      </c>
      <c r="M80" s="136">
        <f t="shared" ref="M80:AD80" si="1">SUM(M81:M128)</f>
        <v>56399347.060000002</v>
      </c>
      <c r="N80" s="136">
        <f t="shared" si="1"/>
        <v>0</v>
      </c>
      <c r="O80" s="136">
        <f t="shared" si="1"/>
        <v>0</v>
      </c>
      <c r="P80" s="136">
        <f t="shared" si="1"/>
        <v>0</v>
      </c>
      <c r="Q80" s="136">
        <f t="shared" si="1"/>
        <v>0</v>
      </c>
      <c r="R80" s="136">
        <f t="shared" si="1"/>
        <v>0</v>
      </c>
      <c r="S80" s="136">
        <f t="shared" si="1"/>
        <v>0</v>
      </c>
      <c r="T80" s="136">
        <f t="shared" si="1"/>
        <v>0</v>
      </c>
      <c r="U80" s="136">
        <f t="shared" si="1"/>
        <v>0</v>
      </c>
      <c r="V80" s="136">
        <f t="shared" si="1"/>
        <v>0</v>
      </c>
      <c r="W80" s="136">
        <f t="shared" si="1"/>
        <v>0</v>
      </c>
      <c r="X80" s="136">
        <f t="shared" si="1"/>
        <v>0</v>
      </c>
      <c r="Y80" s="136">
        <f t="shared" si="1"/>
        <v>0</v>
      </c>
      <c r="Z80" s="136">
        <f t="shared" si="1"/>
        <v>0</v>
      </c>
      <c r="AA80" s="136">
        <f t="shared" si="1"/>
        <v>0</v>
      </c>
      <c r="AB80" s="136">
        <f t="shared" si="1"/>
        <v>912856.20000000007</v>
      </c>
      <c r="AC80" s="136">
        <f t="shared" si="1"/>
        <v>3236262.9300000011</v>
      </c>
      <c r="AD80" s="136">
        <f t="shared" si="1"/>
        <v>0</v>
      </c>
      <c r="AE80" s="138" t="s">
        <v>152</v>
      </c>
      <c r="AF80" s="138" t="s">
        <v>152</v>
      </c>
      <c r="AG80" s="138" t="s">
        <v>152</v>
      </c>
      <c r="AH80" s="78"/>
      <c r="AI80" s="82"/>
      <c r="AJ80" s="72"/>
      <c r="AK80" s="72"/>
      <c r="AL80" s="72"/>
    </row>
    <row r="81" spans="1:38" s="73" customFormat="1" ht="19.5" customHeight="1">
      <c r="A81" s="114">
        <v>1</v>
      </c>
      <c r="B81" s="118" t="s">
        <v>103</v>
      </c>
      <c r="C81" s="121">
        <f t="shared" ref="C81:C128" si="2">D81+E81+F81+G81+H81+I81+K81+M81+O81+Q81+S81+T81+U81+V81+W81+X81+Y81+Z81+AA81+AB81+AC81+AD81</f>
        <v>4472493.34</v>
      </c>
      <c r="D81" s="139">
        <v>0</v>
      </c>
      <c r="E81" s="140">
        <v>0</v>
      </c>
      <c r="F81" s="140">
        <v>0</v>
      </c>
      <c r="G81" s="140">
        <v>0</v>
      </c>
      <c r="H81" s="140">
        <v>0</v>
      </c>
      <c r="I81" s="140">
        <v>0</v>
      </c>
      <c r="J81" s="141">
        <v>0</v>
      </c>
      <c r="K81" s="132">
        <v>0</v>
      </c>
      <c r="L81" s="132">
        <v>1598.4</v>
      </c>
      <c r="M81" s="132">
        <v>4406723</v>
      </c>
      <c r="N81" s="132">
        <v>0</v>
      </c>
      <c r="O81" s="132">
        <v>0</v>
      </c>
      <c r="P81" s="132">
        <v>0</v>
      </c>
      <c r="Q81" s="132">
        <v>0</v>
      </c>
      <c r="R81" s="132">
        <v>0</v>
      </c>
      <c r="S81" s="132">
        <v>0</v>
      </c>
      <c r="T81" s="132">
        <v>0</v>
      </c>
      <c r="U81" s="132">
        <v>0</v>
      </c>
      <c r="V81" s="132">
        <v>0</v>
      </c>
      <c r="W81" s="132">
        <v>0</v>
      </c>
      <c r="X81" s="132">
        <v>0</v>
      </c>
      <c r="Y81" s="132">
        <v>0</v>
      </c>
      <c r="Z81" s="132">
        <v>0</v>
      </c>
      <c r="AA81" s="132">
        <v>0</v>
      </c>
      <c r="AB81" s="132">
        <v>65770.34</v>
      </c>
      <c r="AC81" s="142">
        <v>0</v>
      </c>
      <c r="AD81" s="132">
        <v>0</v>
      </c>
      <c r="AE81" s="138" t="s">
        <v>168</v>
      </c>
      <c r="AF81" s="138">
        <v>2018</v>
      </c>
      <c r="AG81" s="138">
        <v>2018</v>
      </c>
      <c r="AH81" s="78"/>
      <c r="AI81" s="82"/>
      <c r="AJ81" s="72"/>
      <c r="AK81" s="72"/>
      <c r="AL81" s="72"/>
    </row>
    <row r="82" spans="1:38" s="72" customFormat="1" ht="19.5" customHeight="1">
      <c r="A82" s="114">
        <v>2</v>
      </c>
      <c r="B82" s="118" t="s">
        <v>105</v>
      </c>
      <c r="C82" s="121">
        <f t="shared" si="2"/>
        <v>1857950.96</v>
      </c>
      <c r="D82" s="139">
        <v>0</v>
      </c>
      <c r="E82" s="140">
        <v>0</v>
      </c>
      <c r="F82" s="140">
        <v>0</v>
      </c>
      <c r="G82" s="140">
        <v>0</v>
      </c>
      <c r="H82" s="140">
        <v>0</v>
      </c>
      <c r="I82" s="140">
        <v>0</v>
      </c>
      <c r="J82" s="141">
        <v>1</v>
      </c>
      <c r="K82" s="132">
        <v>1798030.53</v>
      </c>
      <c r="L82" s="132">
        <v>0</v>
      </c>
      <c r="M82" s="132">
        <v>0</v>
      </c>
      <c r="N82" s="132">
        <v>0</v>
      </c>
      <c r="O82" s="132">
        <v>0</v>
      </c>
      <c r="P82" s="132">
        <v>0</v>
      </c>
      <c r="Q82" s="132">
        <v>0</v>
      </c>
      <c r="R82" s="132">
        <v>0</v>
      </c>
      <c r="S82" s="132">
        <v>0</v>
      </c>
      <c r="T82" s="132">
        <v>0</v>
      </c>
      <c r="U82" s="132">
        <v>0</v>
      </c>
      <c r="V82" s="132">
        <v>0</v>
      </c>
      <c r="W82" s="132">
        <v>0</v>
      </c>
      <c r="X82" s="132">
        <v>0</v>
      </c>
      <c r="Y82" s="132">
        <v>0</v>
      </c>
      <c r="Z82" s="132">
        <v>0</v>
      </c>
      <c r="AA82" s="132">
        <v>0</v>
      </c>
      <c r="AB82" s="142">
        <v>0</v>
      </c>
      <c r="AC82" s="132">
        <v>59920.43</v>
      </c>
      <c r="AD82" s="132">
        <v>0</v>
      </c>
      <c r="AE82" s="138">
        <v>2018</v>
      </c>
      <c r="AF82" s="138">
        <v>2018</v>
      </c>
      <c r="AG82" s="138" t="s">
        <v>168</v>
      </c>
      <c r="AH82" s="78"/>
      <c r="AI82" s="82"/>
    </row>
    <row r="83" spans="1:38" s="72" customFormat="1" ht="19.5" customHeight="1">
      <c r="A83" s="114">
        <v>3</v>
      </c>
      <c r="B83" s="118" t="s">
        <v>106</v>
      </c>
      <c r="C83" s="121">
        <f t="shared" si="2"/>
        <v>82045.64</v>
      </c>
      <c r="D83" s="139">
        <v>0</v>
      </c>
      <c r="E83" s="140">
        <v>0</v>
      </c>
      <c r="F83" s="140">
        <v>0</v>
      </c>
      <c r="G83" s="140">
        <v>0</v>
      </c>
      <c r="H83" s="140">
        <v>0</v>
      </c>
      <c r="I83" s="140">
        <v>0</v>
      </c>
      <c r="J83" s="141">
        <v>0</v>
      </c>
      <c r="K83" s="132">
        <v>0</v>
      </c>
      <c r="L83" s="132">
        <v>0</v>
      </c>
      <c r="M83" s="132">
        <v>0</v>
      </c>
      <c r="N83" s="132">
        <v>0</v>
      </c>
      <c r="O83" s="132">
        <v>0</v>
      </c>
      <c r="P83" s="132">
        <v>0</v>
      </c>
      <c r="Q83" s="132">
        <v>0</v>
      </c>
      <c r="R83" s="132">
        <v>0</v>
      </c>
      <c r="S83" s="132">
        <v>0</v>
      </c>
      <c r="T83" s="132">
        <v>0</v>
      </c>
      <c r="U83" s="132">
        <v>0</v>
      </c>
      <c r="V83" s="132">
        <v>0</v>
      </c>
      <c r="W83" s="132">
        <v>0</v>
      </c>
      <c r="X83" s="132">
        <v>0</v>
      </c>
      <c r="Y83" s="132">
        <v>0</v>
      </c>
      <c r="Z83" s="132">
        <v>0</v>
      </c>
      <c r="AA83" s="132">
        <v>0</v>
      </c>
      <c r="AB83" s="142">
        <v>0</v>
      </c>
      <c r="AC83" s="132">
        <v>82045.64</v>
      </c>
      <c r="AD83" s="132">
        <v>0</v>
      </c>
      <c r="AE83" s="138">
        <v>2018</v>
      </c>
      <c r="AF83" s="138" t="s">
        <v>168</v>
      </c>
      <c r="AG83" s="143" t="s">
        <v>168</v>
      </c>
      <c r="AH83" s="78"/>
      <c r="AI83" s="82"/>
    </row>
    <row r="84" spans="1:38" s="72" customFormat="1" ht="19.5" customHeight="1">
      <c r="A84" s="114">
        <v>4</v>
      </c>
      <c r="B84" s="118" t="s">
        <v>107</v>
      </c>
      <c r="C84" s="121">
        <f t="shared" si="2"/>
        <v>2541396.02</v>
      </c>
      <c r="D84" s="139">
        <v>0</v>
      </c>
      <c r="E84" s="140">
        <v>0</v>
      </c>
      <c r="F84" s="140">
        <v>0</v>
      </c>
      <c r="G84" s="140">
        <v>0</v>
      </c>
      <c r="H84" s="140">
        <v>0</v>
      </c>
      <c r="I84" s="140">
        <v>0</v>
      </c>
      <c r="J84" s="141">
        <v>0</v>
      </c>
      <c r="K84" s="132">
        <v>0</v>
      </c>
      <c r="L84" s="132">
        <v>1116.29</v>
      </c>
      <c r="M84" s="132">
        <v>2408316</v>
      </c>
      <c r="N84" s="132">
        <v>0</v>
      </c>
      <c r="O84" s="132">
        <v>0</v>
      </c>
      <c r="P84" s="132">
        <v>0</v>
      </c>
      <c r="Q84" s="132">
        <v>0</v>
      </c>
      <c r="R84" s="132">
        <v>0</v>
      </c>
      <c r="S84" s="132">
        <v>0</v>
      </c>
      <c r="T84" s="132">
        <v>0</v>
      </c>
      <c r="U84" s="132">
        <v>0</v>
      </c>
      <c r="V84" s="132">
        <v>0</v>
      </c>
      <c r="W84" s="132">
        <v>0</v>
      </c>
      <c r="X84" s="132">
        <v>0</v>
      </c>
      <c r="Y84" s="132">
        <v>0</v>
      </c>
      <c r="Z84" s="132">
        <v>0</v>
      </c>
      <c r="AA84" s="132">
        <v>0</v>
      </c>
      <c r="AB84" s="132">
        <v>35944.120000000003</v>
      </c>
      <c r="AC84" s="132">
        <v>97135.9</v>
      </c>
      <c r="AD84" s="132">
        <v>0</v>
      </c>
      <c r="AE84" s="138">
        <v>2018</v>
      </c>
      <c r="AF84" s="138">
        <v>2018</v>
      </c>
      <c r="AG84" s="138">
        <v>2018</v>
      </c>
      <c r="AH84" s="78"/>
      <c r="AI84" s="82"/>
    </row>
    <row r="85" spans="1:38" s="72" customFormat="1" ht="32.25" customHeight="1">
      <c r="A85" s="114">
        <v>5</v>
      </c>
      <c r="B85" s="118" t="s">
        <v>108</v>
      </c>
      <c r="C85" s="121">
        <f t="shared" si="2"/>
        <v>1005532.84</v>
      </c>
      <c r="D85" s="139">
        <v>0</v>
      </c>
      <c r="E85" s="140">
        <v>0</v>
      </c>
      <c r="F85" s="140">
        <v>0</v>
      </c>
      <c r="G85" s="140">
        <v>0</v>
      </c>
      <c r="H85" s="140">
        <v>0</v>
      </c>
      <c r="I85" s="140">
        <v>0</v>
      </c>
      <c r="J85" s="141">
        <v>0</v>
      </c>
      <c r="K85" s="132">
        <v>0</v>
      </c>
      <c r="L85" s="132">
        <v>273</v>
      </c>
      <c r="M85" s="132">
        <v>923767</v>
      </c>
      <c r="N85" s="132">
        <v>0</v>
      </c>
      <c r="O85" s="132">
        <v>0</v>
      </c>
      <c r="P85" s="132">
        <v>0</v>
      </c>
      <c r="Q85" s="132">
        <v>0</v>
      </c>
      <c r="R85" s="132">
        <v>0</v>
      </c>
      <c r="S85" s="132">
        <v>0</v>
      </c>
      <c r="T85" s="132">
        <v>0</v>
      </c>
      <c r="U85" s="132">
        <v>0</v>
      </c>
      <c r="V85" s="132">
        <v>0</v>
      </c>
      <c r="W85" s="132">
        <v>0</v>
      </c>
      <c r="X85" s="132">
        <v>0</v>
      </c>
      <c r="Y85" s="132">
        <v>0</v>
      </c>
      <c r="Z85" s="132">
        <v>0</v>
      </c>
      <c r="AA85" s="132">
        <v>0</v>
      </c>
      <c r="AB85" s="132">
        <v>13787.22</v>
      </c>
      <c r="AC85" s="132">
        <v>67978.62</v>
      </c>
      <c r="AD85" s="132">
        <v>0</v>
      </c>
      <c r="AE85" s="138">
        <v>2018</v>
      </c>
      <c r="AF85" s="138">
        <v>2018</v>
      </c>
      <c r="AG85" s="138">
        <v>2018</v>
      </c>
      <c r="AH85" s="78"/>
      <c r="AI85" s="82"/>
    </row>
    <row r="86" spans="1:38" s="72" customFormat="1" ht="28.5" customHeight="1">
      <c r="A86" s="114">
        <v>6</v>
      </c>
      <c r="B86" s="118" t="s">
        <v>109</v>
      </c>
      <c r="C86" s="121">
        <f t="shared" si="2"/>
        <v>7237805.6300000008</v>
      </c>
      <c r="D86" s="139">
        <v>0</v>
      </c>
      <c r="E86" s="140">
        <v>0</v>
      </c>
      <c r="F86" s="140">
        <v>0</v>
      </c>
      <c r="G86" s="140">
        <v>0</v>
      </c>
      <c r="H86" s="140">
        <v>0</v>
      </c>
      <c r="I86" s="140">
        <v>0</v>
      </c>
      <c r="J86" s="141">
        <v>4</v>
      </c>
      <c r="K86" s="132">
        <v>7154804.4800000004</v>
      </c>
      <c r="L86" s="132">
        <v>0</v>
      </c>
      <c r="M86" s="132">
        <v>0</v>
      </c>
      <c r="N86" s="132">
        <v>0</v>
      </c>
      <c r="O86" s="132">
        <v>0</v>
      </c>
      <c r="P86" s="132">
        <v>0</v>
      </c>
      <c r="Q86" s="132">
        <v>0</v>
      </c>
      <c r="R86" s="132">
        <v>0</v>
      </c>
      <c r="S86" s="132">
        <v>0</v>
      </c>
      <c r="T86" s="132">
        <v>0</v>
      </c>
      <c r="U86" s="132">
        <v>0</v>
      </c>
      <c r="V86" s="132">
        <v>0</v>
      </c>
      <c r="W86" s="132">
        <v>0</v>
      </c>
      <c r="X86" s="132">
        <v>0</v>
      </c>
      <c r="Y86" s="132">
        <v>0</v>
      </c>
      <c r="Z86" s="132">
        <v>0</v>
      </c>
      <c r="AA86" s="132">
        <v>0</v>
      </c>
      <c r="AB86" s="142">
        <v>0</v>
      </c>
      <c r="AC86" s="132">
        <v>83001.149999999994</v>
      </c>
      <c r="AD86" s="132">
        <v>0</v>
      </c>
      <c r="AE86" s="138">
        <v>2018</v>
      </c>
      <c r="AF86" s="138">
        <v>2018</v>
      </c>
      <c r="AG86" s="138" t="s">
        <v>168</v>
      </c>
      <c r="AH86" s="78"/>
      <c r="AI86" s="82"/>
    </row>
    <row r="87" spans="1:38" s="72" customFormat="1" ht="18" customHeight="1">
      <c r="A87" s="114">
        <v>7</v>
      </c>
      <c r="B87" s="118" t="s">
        <v>110</v>
      </c>
      <c r="C87" s="121">
        <f t="shared" si="2"/>
        <v>3130359.3400000003</v>
      </c>
      <c r="D87" s="139">
        <v>0</v>
      </c>
      <c r="E87" s="140">
        <v>0</v>
      </c>
      <c r="F87" s="140">
        <v>0</v>
      </c>
      <c r="G87" s="140">
        <v>0</v>
      </c>
      <c r="H87" s="140">
        <v>0</v>
      </c>
      <c r="I87" s="140">
        <v>0</v>
      </c>
      <c r="J87" s="141">
        <v>0</v>
      </c>
      <c r="K87" s="132">
        <v>0</v>
      </c>
      <c r="L87" s="132">
        <v>1038.54</v>
      </c>
      <c r="M87" s="132">
        <v>2994663.33</v>
      </c>
      <c r="N87" s="132">
        <v>0</v>
      </c>
      <c r="O87" s="132">
        <v>0</v>
      </c>
      <c r="P87" s="132">
        <v>0</v>
      </c>
      <c r="Q87" s="132">
        <v>0</v>
      </c>
      <c r="R87" s="132">
        <v>0</v>
      </c>
      <c r="S87" s="132">
        <v>0</v>
      </c>
      <c r="T87" s="132">
        <v>0</v>
      </c>
      <c r="U87" s="132">
        <v>0</v>
      </c>
      <c r="V87" s="132">
        <v>0</v>
      </c>
      <c r="W87" s="132">
        <v>0</v>
      </c>
      <c r="X87" s="132">
        <v>0</v>
      </c>
      <c r="Y87" s="132">
        <v>0</v>
      </c>
      <c r="Z87" s="132">
        <v>0</v>
      </c>
      <c r="AA87" s="132">
        <v>0</v>
      </c>
      <c r="AB87" s="132">
        <v>44695.35</v>
      </c>
      <c r="AC87" s="132">
        <v>91000.66</v>
      </c>
      <c r="AD87" s="132">
        <v>0</v>
      </c>
      <c r="AE87" s="138">
        <v>2018</v>
      </c>
      <c r="AF87" s="138">
        <v>2019</v>
      </c>
      <c r="AG87" s="138">
        <v>2019</v>
      </c>
      <c r="AH87" s="78"/>
      <c r="AI87" s="82"/>
    </row>
    <row r="88" spans="1:38" s="72" customFormat="1" ht="19.5" customHeight="1">
      <c r="A88" s="114">
        <v>8</v>
      </c>
      <c r="B88" s="118" t="s">
        <v>111</v>
      </c>
      <c r="C88" s="121">
        <f t="shared" si="2"/>
        <v>1634682.63</v>
      </c>
      <c r="D88" s="139">
        <v>0</v>
      </c>
      <c r="E88" s="140">
        <v>0</v>
      </c>
      <c r="F88" s="140">
        <v>0</v>
      </c>
      <c r="G88" s="140">
        <v>0</v>
      </c>
      <c r="H88" s="140">
        <v>0</v>
      </c>
      <c r="I88" s="140">
        <v>0</v>
      </c>
      <c r="J88" s="141">
        <v>0</v>
      </c>
      <c r="K88" s="132">
        <v>0</v>
      </c>
      <c r="L88" s="132">
        <v>450.7</v>
      </c>
      <c r="M88" s="132">
        <v>1569862</v>
      </c>
      <c r="N88" s="132">
        <v>0</v>
      </c>
      <c r="O88" s="132">
        <v>0</v>
      </c>
      <c r="P88" s="132">
        <v>0</v>
      </c>
      <c r="Q88" s="132">
        <v>0</v>
      </c>
      <c r="R88" s="132">
        <v>0</v>
      </c>
      <c r="S88" s="132">
        <v>0</v>
      </c>
      <c r="T88" s="132">
        <v>0</v>
      </c>
      <c r="U88" s="132">
        <v>0</v>
      </c>
      <c r="V88" s="132">
        <v>0</v>
      </c>
      <c r="W88" s="132">
        <v>0</v>
      </c>
      <c r="X88" s="132">
        <v>0</v>
      </c>
      <c r="Y88" s="132">
        <v>0</v>
      </c>
      <c r="Z88" s="132">
        <v>0</v>
      </c>
      <c r="AA88" s="132">
        <v>0</v>
      </c>
      <c r="AB88" s="132">
        <v>23430.19</v>
      </c>
      <c r="AC88" s="132">
        <v>41390.44</v>
      </c>
      <c r="AD88" s="132">
        <v>0</v>
      </c>
      <c r="AE88" s="138">
        <v>2018</v>
      </c>
      <c r="AF88" s="138">
        <v>2018</v>
      </c>
      <c r="AG88" s="138">
        <v>2018</v>
      </c>
      <c r="AH88" s="78"/>
      <c r="AI88" s="82"/>
    </row>
    <row r="89" spans="1:38" s="72" customFormat="1" ht="19.5" customHeight="1">
      <c r="A89" s="114">
        <v>9</v>
      </c>
      <c r="B89" s="118" t="s">
        <v>112</v>
      </c>
      <c r="C89" s="121">
        <f t="shared" si="2"/>
        <v>475706.77</v>
      </c>
      <c r="D89" s="139">
        <v>0</v>
      </c>
      <c r="E89" s="140">
        <v>0</v>
      </c>
      <c r="F89" s="140">
        <v>0</v>
      </c>
      <c r="G89" s="140">
        <v>0</v>
      </c>
      <c r="H89" s="132">
        <v>416136.7</v>
      </c>
      <c r="I89" s="140">
        <v>0</v>
      </c>
      <c r="J89" s="141">
        <v>0</v>
      </c>
      <c r="K89" s="132">
        <v>0</v>
      </c>
      <c r="L89" s="132">
        <v>0</v>
      </c>
      <c r="M89" s="132">
        <v>0</v>
      </c>
      <c r="N89" s="132">
        <v>0</v>
      </c>
      <c r="O89" s="132">
        <v>0</v>
      </c>
      <c r="P89" s="132">
        <v>0</v>
      </c>
      <c r="Q89" s="132">
        <v>0</v>
      </c>
      <c r="R89" s="132">
        <v>0</v>
      </c>
      <c r="S89" s="132">
        <v>0</v>
      </c>
      <c r="T89" s="132">
        <v>0</v>
      </c>
      <c r="U89" s="132">
        <v>0</v>
      </c>
      <c r="V89" s="132">
        <v>0</v>
      </c>
      <c r="W89" s="132">
        <v>0</v>
      </c>
      <c r="X89" s="132">
        <v>0</v>
      </c>
      <c r="Y89" s="132">
        <v>0</v>
      </c>
      <c r="Z89" s="132">
        <v>0</v>
      </c>
      <c r="AA89" s="132">
        <v>0</v>
      </c>
      <c r="AB89" s="132">
        <v>6210.84</v>
      </c>
      <c r="AC89" s="132">
        <v>53359.23</v>
      </c>
      <c r="AD89" s="132">
        <v>0</v>
      </c>
      <c r="AE89" s="138">
        <v>2018</v>
      </c>
      <c r="AF89" s="138">
        <v>2019</v>
      </c>
      <c r="AG89" s="138">
        <v>2019</v>
      </c>
      <c r="AH89" s="78"/>
      <c r="AI89" s="82"/>
    </row>
    <row r="90" spans="1:38" s="72" customFormat="1" ht="19.5" customHeight="1">
      <c r="A90" s="114">
        <v>10</v>
      </c>
      <c r="B90" s="118" t="s">
        <v>113</v>
      </c>
      <c r="C90" s="121">
        <f t="shared" si="2"/>
        <v>12906.85</v>
      </c>
      <c r="D90" s="139">
        <v>0</v>
      </c>
      <c r="E90" s="140">
        <v>0</v>
      </c>
      <c r="F90" s="140">
        <v>0</v>
      </c>
      <c r="G90" s="140">
        <v>0</v>
      </c>
      <c r="H90" s="140">
        <v>0</v>
      </c>
      <c r="I90" s="140">
        <v>0</v>
      </c>
      <c r="J90" s="141">
        <v>0</v>
      </c>
      <c r="K90" s="132">
        <v>0</v>
      </c>
      <c r="L90" s="132">
        <v>0</v>
      </c>
      <c r="M90" s="132">
        <v>0</v>
      </c>
      <c r="N90" s="132">
        <v>0</v>
      </c>
      <c r="O90" s="132">
        <v>0</v>
      </c>
      <c r="P90" s="132">
        <v>0</v>
      </c>
      <c r="Q90" s="132">
        <v>0</v>
      </c>
      <c r="R90" s="132">
        <v>0</v>
      </c>
      <c r="S90" s="132">
        <v>0</v>
      </c>
      <c r="T90" s="132">
        <v>0</v>
      </c>
      <c r="U90" s="132">
        <v>0</v>
      </c>
      <c r="V90" s="132">
        <v>0</v>
      </c>
      <c r="W90" s="132">
        <v>0</v>
      </c>
      <c r="X90" s="132">
        <v>0</v>
      </c>
      <c r="Y90" s="132">
        <v>0</v>
      </c>
      <c r="Z90" s="132">
        <v>0</v>
      </c>
      <c r="AA90" s="132">
        <v>0</v>
      </c>
      <c r="AB90" s="132">
        <v>0</v>
      </c>
      <c r="AC90" s="132">
        <v>12906.85</v>
      </c>
      <c r="AD90" s="132">
        <v>0</v>
      </c>
      <c r="AE90" s="138">
        <v>2018</v>
      </c>
      <c r="AF90" s="138" t="s">
        <v>168</v>
      </c>
      <c r="AG90" s="143" t="s">
        <v>168</v>
      </c>
      <c r="AH90" s="78"/>
      <c r="AI90" s="82"/>
    </row>
    <row r="91" spans="1:38" s="72" customFormat="1" ht="19.5" customHeight="1">
      <c r="A91" s="114">
        <v>11</v>
      </c>
      <c r="B91" s="118" t="s">
        <v>114</v>
      </c>
      <c r="C91" s="121">
        <f t="shared" si="2"/>
        <v>10795563.760000002</v>
      </c>
      <c r="D91" s="139">
        <v>0</v>
      </c>
      <c r="E91" s="140">
        <v>0</v>
      </c>
      <c r="F91" s="140">
        <v>0</v>
      </c>
      <c r="G91" s="140">
        <v>0</v>
      </c>
      <c r="H91" s="140">
        <v>0</v>
      </c>
      <c r="I91" s="140">
        <v>0</v>
      </c>
      <c r="J91" s="141">
        <v>6</v>
      </c>
      <c r="K91" s="132">
        <v>10692880.380000001</v>
      </c>
      <c r="L91" s="132">
        <v>0</v>
      </c>
      <c r="M91" s="132">
        <v>0</v>
      </c>
      <c r="N91" s="132">
        <v>0</v>
      </c>
      <c r="O91" s="132">
        <v>0</v>
      </c>
      <c r="P91" s="132">
        <v>0</v>
      </c>
      <c r="Q91" s="132">
        <v>0</v>
      </c>
      <c r="R91" s="132">
        <v>0</v>
      </c>
      <c r="S91" s="132">
        <v>0</v>
      </c>
      <c r="T91" s="132">
        <v>0</v>
      </c>
      <c r="U91" s="132">
        <v>0</v>
      </c>
      <c r="V91" s="132">
        <v>0</v>
      </c>
      <c r="W91" s="132">
        <v>0</v>
      </c>
      <c r="X91" s="132">
        <v>0</v>
      </c>
      <c r="Y91" s="132">
        <v>0</v>
      </c>
      <c r="Z91" s="132">
        <v>0</v>
      </c>
      <c r="AA91" s="132">
        <v>0</v>
      </c>
      <c r="AB91" s="142">
        <v>0</v>
      </c>
      <c r="AC91" s="132">
        <v>102683.38</v>
      </c>
      <c r="AD91" s="132">
        <v>0</v>
      </c>
      <c r="AE91" s="138">
        <v>2018</v>
      </c>
      <c r="AF91" s="138">
        <v>2018</v>
      </c>
      <c r="AG91" s="138" t="s">
        <v>168</v>
      </c>
      <c r="AH91" s="78"/>
      <c r="AI91" s="82"/>
    </row>
    <row r="92" spans="1:38" s="72" customFormat="1" ht="19.5" customHeight="1">
      <c r="A92" s="114">
        <v>12</v>
      </c>
      <c r="B92" s="118" t="s">
        <v>115</v>
      </c>
      <c r="C92" s="121">
        <f t="shared" si="2"/>
        <v>3176531.04</v>
      </c>
      <c r="D92" s="139">
        <v>0</v>
      </c>
      <c r="E92" s="140">
        <v>0</v>
      </c>
      <c r="F92" s="140">
        <v>0</v>
      </c>
      <c r="G92" s="140">
        <v>0</v>
      </c>
      <c r="H92" s="140">
        <v>0</v>
      </c>
      <c r="I92" s="140">
        <v>0</v>
      </c>
      <c r="J92" s="141">
        <v>0</v>
      </c>
      <c r="K92" s="132">
        <v>0</v>
      </c>
      <c r="L92" s="132">
        <v>1138.76</v>
      </c>
      <c r="M92" s="132">
        <v>3038600</v>
      </c>
      <c r="N92" s="132">
        <v>0</v>
      </c>
      <c r="O92" s="132">
        <v>0</v>
      </c>
      <c r="P92" s="132">
        <v>0</v>
      </c>
      <c r="Q92" s="132">
        <v>0</v>
      </c>
      <c r="R92" s="132">
        <v>0</v>
      </c>
      <c r="S92" s="132">
        <v>0</v>
      </c>
      <c r="T92" s="132">
        <v>0</v>
      </c>
      <c r="U92" s="132">
        <v>0</v>
      </c>
      <c r="V92" s="132">
        <v>0</v>
      </c>
      <c r="W92" s="132">
        <v>0</v>
      </c>
      <c r="X92" s="132">
        <v>0</v>
      </c>
      <c r="Y92" s="132">
        <v>0</v>
      </c>
      <c r="Z92" s="132">
        <v>0</v>
      </c>
      <c r="AA92" s="132">
        <v>0</v>
      </c>
      <c r="AB92" s="132">
        <v>45351.11</v>
      </c>
      <c r="AC92" s="132">
        <v>92579.93</v>
      </c>
      <c r="AD92" s="132">
        <v>0</v>
      </c>
      <c r="AE92" s="138">
        <v>2018</v>
      </c>
      <c r="AF92" s="138">
        <v>2018</v>
      </c>
      <c r="AG92" s="138">
        <v>2018</v>
      </c>
      <c r="AH92" s="78"/>
      <c r="AI92" s="82"/>
    </row>
    <row r="93" spans="1:38" s="72" customFormat="1" ht="19.5" customHeight="1">
      <c r="A93" s="114">
        <v>13</v>
      </c>
      <c r="B93" s="118" t="s">
        <v>116</v>
      </c>
      <c r="C93" s="121">
        <f t="shared" si="2"/>
        <v>3535707.9899999998</v>
      </c>
      <c r="D93" s="139">
        <v>0</v>
      </c>
      <c r="E93" s="140">
        <v>0</v>
      </c>
      <c r="F93" s="140">
        <v>0</v>
      </c>
      <c r="G93" s="140">
        <v>0</v>
      </c>
      <c r="H93" s="140">
        <v>0</v>
      </c>
      <c r="I93" s="140">
        <v>0</v>
      </c>
      <c r="J93" s="141">
        <v>2</v>
      </c>
      <c r="K93" s="132">
        <v>3473417.32</v>
      </c>
      <c r="L93" s="132">
        <v>0</v>
      </c>
      <c r="M93" s="132">
        <v>0</v>
      </c>
      <c r="N93" s="132">
        <v>0</v>
      </c>
      <c r="O93" s="132">
        <v>0</v>
      </c>
      <c r="P93" s="132">
        <v>0</v>
      </c>
      <c r="Q93" s="132">
        <v>0</v>
      </c>
      <c r="R93" s="132">
        <v>0</v>
      </c>
      <c r="S93" s="132">
        <v>0</v>
      </c>
      <c r="T93" s="132">
        <v>0</v>
      </c>
      <c r="U93" s="132">
        <v>0</v>
      </c>
      <c r="V93" s="132">
        <v>0</v>
      </c>
      <c r="W93" s="132">
        <v>0</v>
      </c>
      <c r="X93" s="132">
        <v>0</v>
      </c>
      <c r="Y93" s="132">
        <v>0</v>
      </c>
      <c r="Z93" s="132">
        <v>0</v>
      </c>
      <c r="AA93" s="132">
        <v>0</v>
      </c>
      <c r="AB93" s="142">
        <v>0</v>
      </c>
      <c r="AC93" s="132">
        <v>62290.67</v>
      </c>
      <c r="AD93" s="132">
        <v>0</v>
      </c>
      <c r="AE93" s="138">
        <v>2018</v>
      </c>
      <c r="AF93" s="138">
        <v>2018</v>
      </c>
      <c r="AG93" s="138" t="s">
        <v>168</v>
      </c>
      <c r="AH93" s="78"/>
      <c r="AI93" s="82"/>
    </row>
    <row r="94" spans="1:38" s="72" customFormat="1" ht="19.5" customHeight="1">
      <c r="A94" s="114">
        <v>14</v>
      </c>
      <c r="B94" s="118" t="s">
        <v>117</v>
      </c>
      <c r="C94" s="121">
        <f t="shared" si="2"/>
        <v>3531528.1599999997</v>
      </c>
      <c r="D94" s="139">
        <v>0</v>
      </c>
      <c r="E94" s="140">
        <v>0</v>
      </c>
      <c r="F94" s="140">
        <v>0</v>
      </c>
      <c r="G94" s="140">
        <v>0</v>
      </c>
      <c r="H94" s="140">
        <v>0</v>
      </c>
      <c r="I94" s="140">
        <v>0</v>
      </c>
      <c r="J94" s="141">
        <v>2</v>
      </c>
      <c r="K94" s="132">
        <v>3470122.28</v>
      </c>
      <c r="L94" s="132">
        <v>0</v>
      </c>
      <c r="M94" s="132">
        <v>0</v>
      </c>
      <c r="N94" s="132">
        <v>0</v>
      </c>
      <c r="O94" s="132">
        <v>0</v>
      </c>
      <c r="P94" s="132">
        <v>0</v>
      </c>
      <c r="Q94" s="132">
        <v>0</v>
      </c>
      <c r="R94" s="132">
        <v>0</v>
      </c>
      <c r="S94" s="132">
        <v>0</v>
      </c>
      <c r="T94" s="132">
        <v>0</v>
      </c>
      <c r="U94" s="132">
        <v>0</v>
      </c>
      <c r="V94" s="132">
        <v>0</v>
      </c>
      <c r="W94" s="132">
        <v>0</v>
      </c>
      <c r="X94" s="132">
        <v>0</v>
      </c>
      <c r="Y94" s="132">
        <v>0</v>
      </c>
      <c r="Z94" s="132">
        <v>0</v>
      </c>
      <c r="AA94" s="132">
        <v>0</v>
      </c>
      <c r="AB94" s="142">
        <v>0</v>
      </c>
      <c r="AC94" s="132">
        <v>61405.88</v>
      </c>
      <c r="AD94" s="132">
        <v>0</v>
      </c>
      <c r="AE94" s="138">
        <v>2018</v>
      </c>
      <c r="AF94" s="138">
        <v>2018</v>
      </c>
      <c r="AG94" s="138" t="s">
        <v>168</v>
      </c>
      <c r="AH94" s="78"/>
      <c r="AI94" s="82"/>
    </row>
    <row r="95" spans="1:38" s="72" customFormat="1" ht="19.5" customHeight="1">
      <c r="A95" s="114">
        <v>15</v>
      </c>
      <c r="B95" s="118" t="s">
        <v>118</v>
      </c>
      <c r="C95" s="121">
        <f t="shared" si="2"/>
        <v>2731147.95</v>
      </c>
      <c r="D95" s="139">
        <v>0</v>
      </c>
      <c r="E95" s="140">
        <v>0</v>
      </c>
      <c r="F95" s="140">
        <v>0</v>
      </c>
      <c r="G95" s="140">
        <v>0</v>
      </c>
      <c r="H95" s="140">
        <v>0</v>
      </c>
      <c r="I95" s="140">
        <v>0</v>
      </c>
      <c r="J95" s="141">
        <v>0</v>
      </c>
      <c r="K95" s="132">
        <v>0</v>
      </c>
      <c r="L95" s="132">
        <v>950</v>
      </c>
      <c r="M95" s="132">
        <v>2690985</v>
      </c>
      <c r="N95" s="132">
        <v>0</v>
      </c>
      <c r="O95" s="132">
        <v>0</v>
      </c>
      <c r="P95" s="132">
        <v>0</v>
      </c>
      <c r="Q95" s="132">
        <v>0</v>
      </c>
      <c r="R95" s="132">
        <v>0</v>
      </c>
      <c r="S95" s="132">
        <v>0</v>
      </c>
      <c r="T95" s="132">
        <v>0</v>
      </c>
      <c r="U95" s="132">
        <v>0</v>
      </c>
      <c r="V95" s="132">
        <v>0</v>
      </c>
      <c r="W95" s="132">
        <v>0</v>
      </c>
      <c r="X95" s="132">
        <v>0</v>
      </c>
      <c r="Y95" s="132">
        <v>0</v>
      </c>
      <c r="Z95" s="132">
        <v>0</v>
      </c>
      <c r="AA95" s="132">
        <v>0</v>
      </c>
      <c r="AB95" s="132">
        <v>40162.949999999997</v>
      </c>
      <c r="AC95" s="132">
        <v>0</v>
      </c>
      <c r="AD95" s="132">
        <v>0</v>
      </c>
      <c r="AE95" s="138" t="s">
        <v>168</v>
      </c>
      <c r="AF95" s="138">
        <v>2018</v>
      </c>
      <c r="AG95" s="138">
        <v>2018</v>
      </c>
      <c r="AH95" s="78"/>
      <c r="AI95" s="82"/>
    </row>
    <row r="96" spans="1:38" s="72" customFormat="1" ht="19.5" customHeight="1">
      <c r="A96" s="114">
        <v>16</v>
      </c>
      <c r="B96" s="118" t="s">
        <v>119</v>
      </c>
      <c r="C96" s="121">
        <f t="shared" si="2"/>
        <v>445720.12000000005</v>
      </c>
      <c r="D96" s="144">
        <v>87382.2</v>
      </c>
      <c r="E96" s="140">
        <v>0</v>
      </c>
      <c r="F96" s="132">
        <v>132497.89000000001</v>
      </c>
      <c r="G96" s="132">
        <v>161217.63</v>
      </c>
      <c r="H96" s="140">
        <v>0</v>
      </c>
      <c r="I96" s="140">
        <v>0</v>
      </c>
      <c r="J96" s="141">
        <v>0</v>
      </c>
      <c r="K96" s="132">
        <v>0</v>
      </c>
      <c r="L96" s="132">
        <v>0</v>
      </c>
      <c r="M96" s="132">
        <v>0</v>
      </c>
      <c r="N96" s="132">
        <v>0</v>
      </c>
      <c r="O96" s="132">
        <v>0</v>
      </c>
      <c r="P96" s="132">
        <v>0</v>
      </c>
      <c r="Q96" s="132">
        <v>0</v>
      </c>
      <c r="R96" s="132">
        <v>0</v>
      </c>
      <c r="S96" s="132">
        <v>0</v>
      </c>
      <c r="T96" s="132">
        <v>0</v>
      </c>
      <c r="U96" s="132">
        <v>0</v>
      </c>
      <c r="V96" s="132">
        <v>0</v>
      </c>
      <c r="W96" s="132">
        <v>0</v>
      </c>
      <c r="X96" s="132">
        <v>0</v>
      </c>
      <c r="Y96" s="132">
        <v>0</v>
      </c>
      <c r="Z96" s="132">
        <v>0</v>
      </c>
      <c r="AA96" s="132">
        <v>0</v>
      </c>
      <c r="AB96" s="132">
        <v>5687.88</v>
      </c>
      <c r="AC96" s="132">
        <v>58934.52</v>
      </c>
      <c r="AD96" s="132">
        <v>0</v>
      </c>
      <c r="AE96" s="138">
        <v>2018</v>
      </c>
      <c r="AF96" s="138">
        <v>2019</v>
      </c>
      <c r="AG96" s="138">
        <v>2019</v>
      </c>
      <c r="AH96" s="78"/>
      <c r="AI96" s="82"/>
    </row>
    <row r="97" spans="1:35" s="72" customFormat="1" ht="19.5" customHeight="1">
      <c r="A97" s="114">
        <v>17</v>
      </c>
      <c r="B97" s="118" t="s">
        <v>120</v>
      </c>
      <c r="C97" s="121">
        <f t="shared" si="2"/>
        <v>1682127.8</v>
      </c>
      <c r="D97" s="139">
        <v>0</v>
      </c>
      <c r="E97" s="140">
        <v>0</v>
      </c>
      <c r="F97" s="140">
        <v>0</v>
      </c>
      <c r="G97" s="140">
        <v>0</v>
      </c>
      <c r="H97" s="140">
        <v>0</v>
      </c>
      <c r="I97" s="140">
        <v>0</v>
      </c>
      <c r="J97" s="141">
        <v>0</v>
      </c>
      <c r="K97" s="132">
        <v>0</v>
      </c>
      <c r="L97" s="132">
        <v>486.4</v>
      </c>
      <c r="M97" s="132">
        <v>1615381.96</v>
      </c>
      <c r="N97" s="132">
        <v>0</v>
      </c>
      <c r="O97" s="132">
        <v>0</v>
      </c>
      <c r="P97" s="132">
        <v>0</v>
      </c>
      <c r="Q97" s="132">
        <v>0</v>
      </c>
      <c r="R97" s="132">
        <v>0</v>
      </c>
      <c r="S97" s="132">
        <v>0</v>
      </c>
      <c r="T97" s="132">
        <v>0</v>
      </c>
      <c r="U97" s="132">
        <v>0</v>
      </c>
      <c r="V97" s="132">
        <v>0</v>
      </c>
      <c r="W97" s="132">
        <v>0</v>
      </c>
      <c r="X97" s="132">
        <v>0</v>
      </c>
      <c r="Y97" s="132">
        <v>0</v>
      </c>
      <c r="Z97" s="132">
        <v>0</v>
      </c>
      <c r="AA97" s="132">
        <v>0</v>
      </c>
      <c r="AB97" s="132">
        <v>24109.58</v>
      </c>
      <c r="AC97" s="132">
        <v>42636.26</v>
      </c>
      <c r="AD97" s="132">
        <v>0</v>
      </c>
      <c r="AE97" s="138">
        <v>2018</v>
      </c>
      <c r="AF97" s="138">
        <v>2019</v>
      </c>
      <c r="AG97" s="138">
        <v>2019</v>
      </c>
      <c r="AH97" s="78"/>
      <c r="AI97" s="82"/>
    </row>
    <row r="98" spans="1:35" s="72" customFormat="1" ht="19.5" customHeight="1">
      <c r="A98" s="114">
        <v>18</v>
      </c>
      <c r="B98" s="118" t="s">
        <v>121</v>
      </c>
      <c r="C98" s="121">
        <f t="shared" si="2"/>
        <v>1760629.55</v>
      </c>
      <c r="D98" s="139">
        <v>0</v>
      </c>
      <c r="E98" s="140">
        <v>0</v>
      </c>
      <c r="F98" s="140">
        <v>0</v>
      </c>
      <c r="G98" s="140">
        <v>0</v>
      </c>
      <c r="H98" s="140">
        <v>0</v>
      </c>
      <c r="I98" s="140">
        <v>0</v>
      </c>
      <c r="J98" s="141">
        <v>0</v>
      </c>
      <c r="K98" s="132">
        <v>0</v>
      </c>
      <c r="L98" s="132">
        <v>488</v>
      </c>
      <c r="M98" s="132">
        <v>1697235</v>
      </c>
      <c r="N98" s="132">
        <v>0</v>
      </c>
      <c r="O98" s="132">
        <v>0</v>
      </c>
      <c r="P98" s="132">
        <v>0</v>
      </c>
      <c r="Q98" s="132">
        <v>0</v>
      </c>
      <c r="R98" s="132">
        <v>0</v>
      </c>
      <c r="S98" s="132">
        <v>0</v>
      </c>
      <c r="T98" s="132">
        <v>0</v>
      </c>
      <c r="U98" s="132">
        <v>0</v>
      </c>
      <c r="V98" s="132">
        <v>0</v>
      </c>
      <c r="W98" s="132">
        <v>0</v>
      </c>
      <c r="X98" s="132">
        <v>0</v>
      </c>
      <c r="Y98" s="132">
        <v>0</v>
      </c>
      <c r="Z98" s="132">
        <v>0</v>
      </c>
      <c r="AA98" s="132">
        <v>0</v>
      </c>
      <c r="AB98" s="132">
        <v>25331.23</v>
      </c>
      <c r="AC98" s="132">
        <v>38063.32</v>
      </c>
      <c r="AD98" s="132">
        <v>0</v>
      </c>
      <c r="AE98" s="138">
        <v>2018</v>
      </c>
      <c r="AF98" s="138">
        <v>2018</v>
      </c>
      <c r="AG98" s="138">
        <v>2018</v>
      </c>
      <c r="AH98" s="78"/>
      <c r="AI98" s="82"/>
    </row>
    <row r="99" spans="1:35" s="72" customFormat="1" ht="19.5" customHeight="1">
      <c r="A99" s="114">
        <v>19</v>
      </c>
      <c r="B99" s="118" t="s">
        <v>122</v>
      </c>
      <c r="C99" s="121">
        <f t="shared" si="2"/>
        <v>1822394.2799999998</v>
      </c>
      <c r="D99" s="139">
        <v>0</v>
      </c>
      <c r="E99" s="140">
        <v>0</v>
      </c>
      <c r="F99" s="140">
        <v>0</v>
      </c>
      <c r="G99" s="140">
        <v>0</v>
      </c>
      <c r="H99" s="140">
        <v>0</v>
      </c>
      <c r="I99" s="140">
        <v>0</v>
      </c>
      <c r="J99" s="141">
        <v>0</v>
      </c>
      <c r="K99" s="132">
        <v>0</v>
      </c>
      <c r="L99" s="132">
        <v>591.20000000000005</v>
      </c>
      <c r="M99" s="132">
        <f>1633544+83614</f>
        <v>1717158</v>
      </c>
      <c r="N99" s="132">
        <v>0</v>
      </c>
      <c r="O99" s="132">
        <v>0</v>
      </c>
      <c r="P99" s="132">
        <v>0</v>
      </c>
      <c r="Q99" s="132">
        <v>0</v>
      </c>
      <c r="R99" s="132">
        <v>0</v>
      </c>
      <c r="S99" s="132">
        <v>0</v>
      </c>
      <c r="T99" s="132">
        <v>0</v>
      </c>
      <c r="U99" s="132">
        <v>0</v>
      </c>
      <c r="V99" s="132">
        <v>0</v>
      </c>
      <c r="W99" s="132">
        <v>0</v>
      </c>
      <c r="X99" s="132">
        <v>0</v>
      </c>
      <c r="Y99" s="132">
        <v>0</v>
      </c>
      <c r="Z99" s="132">
        <v>0</v>
      </c>
      <c r="AA99" s="132">
        <v>0</v>
      </c>
      <c r="AB99" s="132">
        <v>24380.639999999999</v>
      </c>
      <c r="AC99" s="132">
        <v>80855.64</v>
      </c>
      <c r="AD99" s="132">
        <v>0</v>
      </c>
      <c r="AE99" s="138">
        <v>2018</v>
      </c>
      <c r="AF99" s="138">
        <v>2018</v>
      </c>
      <c r="AG99" s="138">
        <v>2018</v>
      </c>
      <c r="AH99" s="78"/>
      <c r="AI99" s="82"/>
    </row>
    <row r="100" spans="1:35" s="72" customFormat="1" ht="19.5" customHeight="1">
      <c r="A100" s="114">
        <v>20</v>
      </c>
      <c r="B100" s="118" t="s">
        <v>123</v>
      </c>
      <c r="C100" s="121">
        <f t="shared" si="2"/>
        <v>1939680.02</v>
      </c>
      <c r="D100" s="139">
        <v>0</v>
      </c>
      <c r="E100" s="140">
        <v>0</v>
      </c>
      <c r="F100" s="140">
        <v>0</v>
      </c>
      <c r="G100" s="140">
        <v>0</v>
      </c>
      <c r="H100" s="140">
        <v>0</v>
      </c>
      <c r="I100" s="140">
        <v>0</v>
      </c>
      <c r="J100" s="141">
        <v>0</v>
      </c>
      <c r="K100" s="132">
        <v>0</v>
      </c>
      <c r="L100" s="132">
        <v>615.97</v>
      </c>
      <c r="M100" s="132">
        <v>1869133.15</v>
      </c>
      <c r="N100" s="132">
        <v>0</v>
      </c>
      <c r="O100" s="132">
        <v>0</v>
      </c>
      <c r="P100" s="132">
        <v>0</v>
      </c>
      <c r="Q100" s="132">
        <v>0</v>
      </c>
      <c r="R100" s="132">
        <v>0</v>
      </c>
      <c r="S100" s="132">
        <v>0</v>
      </c>
      <c r="T100" s="132">
        <v>0</v>
      </c>
      <c r="U100" s="132">
        <v>0</v>
      </c>
      <c r="V100" s="132">
        <v>0</v>
      </c>
      <c r="W100" s="132">
        <v>0</v>
      </c>
      <c r="X100" s="132">
        <v>0</v>
      </c>
      <c r="Y100" s="132">
        <v>0</v>
      </c>
      <c r="Z100" s="132">
        <v>0</v>
      </c>
      <c r="AA100" s="132">
        <v>0</v>
      </c>
      <c r="AB100" s="132">
        <v>27896.81</v>
      </c>
      <c r="AC100" s="132">
        <v>42650.06</v>
      </c>
      <c r="AD100" s="132">
        <v>0</v>
      </c>
      <c r="AE100" s="138">
        <v>2018</v>
      </c>
      <c r="AF100" s="138">
        <v>2019</v>
      </c>
      <c r="AG100" s="138">
        <v>2019</v>
      </c>
      <c r="AH100" s="78"/>
      <c r="AI100" s="82"/>
    </row>
    <row r="101" spans="1:35" s="72" customFormat="1" ht="19.5" customHeight="1">
      <c r="A101" s="114">
        <v>21</v>
      </c>
      <c r="B101" s="118" t="s">
        <v>124</v>
      </c>
      <c r="C101" s="121">
        <f t="shared" si="2"/>
        <v>2086337.73</v>
      </c>
      <c r="D101" s="139">
        <v>0</v>
      </c>
      <c r="E101" s="140">
        <v>0</v>
      </c>
      <c r="F101" s="140">
        <v>897231.12</v>
      </c>
      <c r="G101" s="140">
        <v>162473.57999999999</v>
      </c>
      <c r="H101" s="140">
        <v>846157.29</v>
      </c>
      <c r="I101" s="140">
        <v>0</v>
      </c>
      <c r="J101" s="141">
        <v>0</v>
      </c>
      <c r="K101" s="132">
        <v>0</v>
      </c>
      <c r="L101" s="132">
        <v>0</v>
      </c>
      <c r="M101" s="132">
        <v>0</v>
      </c>
      <c r="N101" s="132">
        <v>0</v>
      </c>
      <c r="O101" s="132">
        <v>0</v>
      </c>
      <c r="P101" s="132">
        <v>0</v>
      </c>
      <c r="Q101" s="132">
        <v>0</v>
      </c>
      <c r="R101" s="132">
        <v>0</v>
      </c>
      <c r="S101" s="132">
        <v>0</v>
      </c>
      <c r="T101" s="132">
        <v>0</v>
      </c>
      <c r="U101" s="132">
        <v>0</v>
      </c>
      <c r="V101" s="132">
        <v>0</v>
      </c>
      <c r="W101" s="132">
        <v>0</v>
      </c>
      <c r="X101" s="132">
        <v>0</v>
      </c>
      <c r="Y101" s="132">
        <v>0</v>
      </c>
      <c r="Z101" s="132">
        <v>0</v>
      </c>
      <c r="AA101" s="132">
        <v>0</v>
      </c>
      <c r="AB101" s="132">
        <f>ROUND((D101+E101+F101+G101+H101+I101)*1.4925%,2)</f>
        <v>28444.99</v>
      </c>
      <c r="AC101" s="132">
        <v>152030.75</v>
      </c>
      <c r="AD101" s="132">
        <v>0</v>
      </c>
      <c r="AE101" s="138">
        <v>2018</v>
      </c>
      <c r="AF101" s="138">
        <v>2019</v>
      </c>
      <c r="AG101" s="138">
        <v>2019</v>
      </c>
      <c r="AH101" s="78"/>
      <c r="AI101" s="82"/>
    </row>
    <row r="102" spans="1:35" s="72" customFormat="1" ht="19.5" customHeight="1">
      <c r="A102" s="114">
        <v>22</v>
      </c>
      <c r="B102" s="118" t="s">
        <v>125</v>
      </c>
      <c r="C102" s="121">
        <f t="shared" si="2"/>
        <v>3633088.81</v>
      </c>
      <c r="D102" s="139">
        <v>0</v>
      </c>
      <c r="E102" s="140">
        <v>0</v>
      </c>
      <c r="F102" s="140">
        <v>0</v>
      </c>
      <c r="G102" s="140">
        <v>0</v>
      </c>
      <c r="H102" s="140">
        <v>0</v>
      </c>
      <c r="I102" s="140">
        <v>0</v>
      </c>
      <c r="J102" s="141">
        <v>2</v>
      </c>
      <c r="K102" s="132">
        <v>3570802.98</v>
      </c>
      <c r="L102" s="132">
        <v>0</v>
      </c>
      <c r="M102" s="132">
        <v>0</v>
      </c>
      <c r="N102" s="132">
        <v>0</v>
      </c>
      <c r="O102" s="132">
        <v>0</v>
      </c>
      <c r="P102" s="132">
        <v>0</v>
      </c>
      <c r="Q102" s="132">
        <v>0</v>
      </c>
      <c r="R102" s="132">
        <v>0</v>
      </c>
      <c r="S102" s="132">
        <v>0</v>
      </c>
      <c r="T102" s="132">
        <v>0</v>
      </c>
      <c r="U102" s="132">
        <v>0</v>
      </c>
      <c r="V102" s="132">
        <v>0</v>
      </c>
      <c r="W102" s="132">
        <v>0</v>
      </c>
      <c r="X102" s="132">
        <v>0</v>
      </c>
      <c r="Y102" s="132">
        <v>0</v>
      </c>
      <c r="Z102" s="132">
        <v>0</v>
      </c>
      <c r="AA102" s="132">
        <v>0</v>
      </c>
      <c r="AB102" s="142">
        <v>0</v>
      </c>
      <c r="AC102" s="132">
        <v>62285.83</v>
      </c>
      <c r="AD102" s="132">
        <v>0</v>
      </c>
      <c r="AE102" s="138">
        <v>2018</v>
      </c>
      <c r="AF102" s="138">
        <v>2018</v>
      </c>
      <c r="AG102" s="138" t="s">
        <v>168</v>
      </c>
      <c r="AH102" s="78"/>
      <c r="AI102" s="82"/>
    </row>
    <row r="103" spans="1:35" s="72" customFormat="1" ht="19.5" customHeight="1">
      <c r="A103" s="114">
        <v>23</v>
      </c>
      <c r="B103" s="118" t="s">
        <v>126</v>
      </c>
      <c r="C103" s="121">
        <f t="shared" si="2"/>
        <v>1932410.89</v>
      </c>
      <c r="D103" s="139">
        <v>0</v>
      </c>
      <c r="E103" s="140">
        <v>0</v>
      </c>
      <c r="F103" s="140">
        <v>0</v>
      </c>
      <c r="G103" s="140">
        <v>0</v>
      </c>
      <c r="H103" s="140">
        <v>0</v>
      </c>
      <c r="I103" s="140">
        <v>0</v>
      </c>
      <c r="J103" s="141">
        <v>0</v>
      </c>
      <c r="K103" s="132">
        <v>0</v>
      </c>
      <c r="L103" s="132">
        <v>509.96</v>
      </c>
      <c r="M103" s="132">
        <v>1862556.95</v>
      </c>
      <c r="N103" s="132">
        <v>0</v>
      </c>
      <c r="O103" s="132">
        <v>0</v>
      </c>
      <c r="P103" s="132">
        <v>0</v>
      </c>
      <c r="Q103" s="132">
        <v>0</v>
      </c>
      <c r="R103" s="132">
        <v>0</v>
      </c>
      <c r="S103" s="132">
        <v>0</v>
      </c>
      <c r="T103" s="132">
        <v>0</v>
      </c>
      <c r="U103" s="132">
        <v>0</v>
      </c>
      <c r="V103" s="132">
        <v>0</v>
      </c>
      <c r="W103" s="132">
        <v>0</v>
      </c>
      <c r="X103" s="132">
        <v>0</v>
      </c>
      <c r="Y103" s="132">
        <v>0</v>
      </c>
      <c r="Z103" s="132">
        <v>0</v>
      </c>
      <c r="AA103" s="132">
        <v>0</v>
      </c>
      <c r="AB103" s="132">
        <v>27652.13</v>
      </c>
      <c r="AC103" s="132">
        <v>42201.81</v>
      </c>
      <c r="AD103" s="132">
        <v>0</v>
      </c>
      <c r="AE103" s="138">
        <v>2018</v>
      </c>
      <c r="AF103" s="138">
        <v>2019</v>
      </c>
      <c r="AG103" s="138">
        <v>2019</v>
      </c>
      <c r="AH103" s="78"/>
      <c r="AI103" s="82"/>
    </row>
    <row r="104" spans="1:35" s="72" customFormat="1" ht="19.5" customHeight="1">
      <c r="A104" s="114">
        <v>24</v>
      </c>
      <c r="B104" s="118" t="s">
        <v>127</v>
      </c>
      <c r="C104" s="121">
        <f t="shared" si="2"/>
        <v>1370583.9200000002</v>
      </c>
      <c r="D104" s="144">
        <v>161374.18</v>
      </c>
      <c r="E104" s="140">
        <v>0</v>
      </c>
      <c r="F104" s="140">
        <v>0</v>
      </c>
      <c r="G104" s="132">
        <v>189351.61</v>
      </c>
      <c r="H104" s="132">
        <v>869413.46</v>
      </c>
      <c r="I104" s="140">
        <v>0</v>
      </c>
      <c r="J104" s="141">
        <v>0</v>
      </c>
      <c r="K104" s="132">
        <v>0</v>
      </c>
      <c r="L104" s="132">
        <v>0</v>
      </c>
      <c r="M104" s="132">
        <v>0</v>
      </c>
      <c r="N104" s="132">
        <v>0</v>
      </c>
      <c r="O104" s="132">
        <v>0</v>
      </c>
      <c r="P104" s="132">
        <v>0</v>
      </c>
      <c r="Q104" s="132">
        <v>0</v>
      </c>
      <c r="R104" s="132">
        <v>0</v>
      </c>
      <c r="S104" s="132">
        <v>0</v>
      </c>
      <c r="T104" s="132">
        <v>0</v>
      </c>
      <c r="U104" s="132">
        <v>0</v>
      </c>
      <c r="V104" s="132">
        <v>0</v>
      </c>
      <c r="W104" s="132">
        <v>0</v>
      </c>
      <c r="X104" s="132">
        <v>0</v>
      </c>
      <c r="Y104" s="132">
        <v>0</v>
      </c>
      <c r="Z104" s="132">
        <v>0</v>
      </c>
      <c r="AA104" s="132">
        <v>0</v>
      </c>
      <c r="AB104" s="132">
        <f>ROUND((D104+E104+F104+G104+H104+I104)*1.4925%,2)</f>
        <v>18210.580000000002</v>
      </c>
      <c r="AC104" s="132">
        <v>132234.09</v>
      </c>
      <c r="AD104" s="132">
        <v>0</v>
      </c>
      <c r="AE104" s="138">
        <v>2018</v>
      </c>
      <c r="AF104" s="138">
        <v>2019</v>
      </c>
      <c r="AG104" s="138">
        <v>2019</v>
      </c>
      <c r="AH104" s="78"/>
      <c r="AI104" s="82"/>
    </row>
    <row r="105" spans="1:35" s="72" customFormat="1" ht="19.5" customHeight="1">
      <c r="A105" s="114">
        <v>25</v>
      </c>
      <c r="B105" s="118" t="s">
        <v>128</v>
      </c>
      <c r="C105" s="121">
        <f t="shared" si="2"/>
        <v>108963.97</v>
      </c>
      <c r="D105" s="139">
        <v>0</v>
      </c>
      <c r="E105" s="140">
        <v>0</v>
      </c>
      <c r="F105" s="140">
        <v>0</v>
      </c>
      <c r="G105" s="140">
        <v>0</v>
      </c>
      <c r="H105" s="140">
        <v>0</v>
      </c>
      <c r="I105" s="140">
        <v>0</v>
      </c>
      <c r="J105" s="141">
        <v>0</v>
      </c>
      <c r="K105" s="132">
        <v>0</v>
      </c>
      <c r="L105" s="132">
        <v>0</v>
      </c>
      <c r="M105" s="132">
        <v>0</v>
      </c>
      <c r="N105" s="132">
        <v>0</v>
      </c>
      <c r="O105" s="132">
        <v>0</v>
      </c>
      <c r="P105" s="132">
        <v>0</v>
      </c>
      <c r="Q105" s="132">
        <v>0</v>
      </c>
      <c r="R105" s="132">
        <v>0</v>
      </c>
      <c r="S105" s="132">
        <v>0</v>
      </c>
      <c r="T105" s="132">
        <v>0</v>
      </c>
      <c r="U105" s="132">
        <v>0</v>
      </c>
      <c r="V105" s="132">
        <v>0</v>
      </c>
      <c r="W105" s="132">
        <v>0</v>
      </c>
      <c r="X105" s="132">
        <v>0</v>
      </c>
      <c r="Y105" s="132">
        <v>0</v>
      </c>
      <c r="Z105" s="132">
        <v>0</v>
      </c>
      <c r="AA105" s="132">
        <v>0</v>
      </c>
      <c r="AB105" s="132">
        <v>0</v>
      </c>
      <c r="AC105" s="132">
        <v>108963.97</v>
      </c>
      <c r="AD105" s="132">
        <v>0</v>
      </c>
      <c r="AE105" s="138">
        <v>2018</v>
      </c>
      <c r="AF105" s="138" t="s">
        <v>168</v>
      </c>
      <c r="AG105" s="143" t="s">
        <v>168</v>
      </c>
      <c r="AH105" s="78"/>
      <c r="AI105" s="82"/>
    </row>
    <row r="106" spans="1:35" s="72" customFormat="1" ht="19.5" customHeight="1">
      <c r="A106" s="114">
        <v>26</v>
      </c>
      <c r="B106" s="118" t="s">
        <v>182</v>
      </c>
      <c r="C106" s="121">
        <f t="shared" si="2"/>
        <v>7521391.5899999999</v>
      </c>
      <c r="D106" s="139">
        <v>0</v>
      </c>
      <c r="E106" s="140">
        <v>0</v>
      </c>
      <c r="F106" s="140">
        <v>0</v>
      </c>
      <c r="G106" s="140">
        <v>0</v>
      </c>
      <c r="H106" s="140">
        <v>0</v>
      </c>
      <c r="I106" s="140">
        <v>0</v>
      </c>
      <c r="J106" s="141">
        <v>0</v>
      </c>
      <c r="K106" s="132">
        <v>0</v>
      </c>
      <c r="L106" s="132">
        <v>2004.47</v>
      </c>
      <c r="M106" s="132">
        <v>7317183</v>
      </c>
      <c r="N106" s="132">
        <v>0</v>
      </c>
      <c r="O106" s="132">
        <v>0</v>
      </c>
      <c r="P106" s="132">
        <v>0</v>
      </c>
      <c r="Q106" s="132">
        <v>0</v>
      </c>
      <c r="R106" s="132">
        <v>0</v>
      </c>
      <c r="S106" s="132">
        <v>0</v>
      </c>
      <c r="T106" s="132">
        <v>0</v>
      </c>
      <c r="U106" s="132">
        <v>0</v>
      </c>
      <c r="V106" s="132">
        <v>0</v>
      </c>
      <c r="W106" s="132">
        <v>0</v>
      </c>
      <c r="X106" s="132">
        <v>0</v>
      </c>
      <c r="Y106" s="132">
        <v>0</v>
      </c>
      <c r="Z106" s="132">
        <v>0</v>
      </c>
      <c r="AA106" s="132">
        <v>0</v>
      </c>
      <c r="AB106" s="132">
        <v>109208.96000000001</v>
      </c>
      <c r="AC106" s="132">
        <v>94999.63</v>
      </c>
      <c r="AD106" s="132">
        <v>0</v>
      </c>
      <c r="AE106" s="138">
        <v>2018</v>
      </c>
      <c r="AF106" s="138">
        <v>2018</v>
      </c>
      <c r="AG106" s="138">
        <v>2018</v>
      </c>
      <c r="AH106" s="78"/>
      <c r="AI106" s="82"/>
    </row>
    <row r="107" spans="1:35" s="72" customFormat="1" ht="19.5" customHeight="1">
      <c r="A107" s="114">
        <v>27</v>
      </c>
      <c r="B107" s="118" t="s">
        <v>129</v>
      </c>
      <c r="C107" s="121">
        <f t="shared" si="2"/>
        <v>3650818.91</v>
      </c>
      <c r="D107" s="139">
        <v>0</v>
      </c>
      <c r="E107" s="140">
        <v>0</v>
      </c>
      <c r="F107" s="140">
        <v>0</v>
      </c>
      <c r="G107" s="140">
        <v>0</v>
      </c>
      <c r="H107" s="140">
        <v>0</v>
      </c>
      <c r="I107" s="140">
        <v>0</v>
      </c>
      <c r="J107" s="141">
        <v>0</v>
      </c>
      <c r="K107" s="132">
        <v>0</v>
      </c>
      <c r="L107" s="132">
        <v>849.53</v>
      </c>
      <c r="M107" s="132">
        <v>3514148.36</v>
      </c>
      <c r="N107" s="132">
        <v>0</v>
      </c>
      <c r="O107" s="132">
        <v>0</v>
      </c>
      <c r="P107" s="132">
        <v>0</v>
      </c>
      <c r="Q107" s="132">
        <v>0</v>
      </c>
      <c r="R107" s="132">
        <v>0</v>
      </c>
      <c r="S107" s="132">
        <v>0</v>
      </c>
      <c r="T107" s="132">
        <v>0</v>
      </c>
      <c r="U107" s="132">
        <v>0</v>
      </c>
      <c r="V107" s="132">
        <v>0</v>
      </c>
      <c r="W107" s="132">
        <v>0</v>
      </c>
      <c r="X107" s="132">
        <v>0</v>
      </c>
      <c r="Y107" s="132">
        <v>0</v>
      </c>
      <c r="Z107" s="132">
        <v>0</v>
      </c>
      <c r="AA107" s="132">
        <v>0</v>
      </c>
      <c r="AB107" s="132">
        <v>52448.66</v>
      </c>
      <c r="AC107" s="132">
        <v>84221.89</v>
      </c>
      <c r="AD107" s="132">
        <v>0</v>
      </c>
      <c r="AE107" s="138">
        <v>2018</v>
      </c>
      <c r="AF107" s="138">
        <v>2019</v>
      </c>
      <c r="AG107" s="138">
        <v>2019</v>
      </c>
      <c r="AH107" s="78"/>
      <c r="AI107" s="82"/>
    </row>
    <row r="108" spans="1:35" s="72" customFormat="1" ht="19.5" customHeight="1">
      <c r="A108" s="114">
        <v>28</v>
      </c>
      <c r="B108" s="118" t="s">
        <v>130</v>
      </c>
      <c r="C108" s="121">
        <f t="shared" si="2"/>
        <v>4563413.0199999996</v>
      </c>
      <c r="D108" s="139">
        <v>0</v>
      </c>
      <c r="E108" s="140">
        <v>0</v>
      </c>
      <c r="F108" s="140">
        <v>0</v>
      </c>
      <c r="G108" s="140">
        <v>0</v>
      </c>
      <c r="H108" s="140">
        <v>0</v>
      </c>
      <c r="I108" s="140">
        <v>0</v>
      </c>
      <c r="J108" s="141">
        <v>0</v>
      </c>
      <c r="K108" s="132">
        <v>0</v>
      </c>
      <c r="L108" s="132">
        <v>1080.1099999999999</v>
      </c>
      <c r="M108" s="132">
        <v>4407278.0599999996</v>
      </c>
      <c r="N108" s="132">
        <v>0</v>
      </c>
      <c r="O108" s="132">
        <v>0</v>
      </c>
      <c r="P108" s="132">
        <v>0</v>
      </c>
      <c r="Q108" s="132">
        <v>0</v>
      </c>
      <c r="R108" s="132">
        <v>0</v>
      </c>
      <c r="S108" s="132">
        <v>0</v>
      </c>
      <c r="T108" s="132">
        <v>0</v>
      </c>
      <c r="U108" s="132">
        <v>0</v>
      </c>
      <c r="V108" s="132">
        <v>0</v>
      </c>
      <c r="W108" s="132">
        <v>0</v>
      </c>
      <c r="X108" s="132">
        <v>0</v>
      </c>
      <c r="Y108" s="132">
        <v>0</v>
      </c>
      <c r="Z108" s="132">
        <v>0</v>
      </c>
      <c r="AA108" s="132">
        <v>0</v>
      </c>
      <c r="AB108" s="132">
        <v>65778.63</v>
      </c>
      <c r="AC108" s="132">
        <v>90356.33</v>
      </c>
      <c r="AD108" s="132">
        <v>0</v>
      </c>
      <c r="AE108" s="138">
        <v>2018</v>
      </c>
      <c r="AF108" s="138">
        <v>2019</v>
      </c>
      <c r="AG108" s="138">
        <v>2019</v>
      </c>
      <c r="AH108" s="78"/>
      <c r="AI108" s="82"/>
    </row>
    <row r="109" spans="1:35" s="72" customFormat="1" ht="19.5" customHeight="1">
      <c r="A109" s="114">
        <v>29</v>
      </c>
      <c r="B109" s="118" t="s">
        <v>131</v>
      </c>
      <c r="C109" s="121">
        <f t="shared" si="2"/>
        <v>5507050.0799999991</v>
      </c>
      <c r="D109" s="139">
        <v>0</v>
      </c>
      <c r="E109" s="140">
        <v>0</v>
      </c>
      <c r="F109" s="140">
        <v>0</v>
      </c>
      <c r="G109" s="140">
        <v>0</v>
      </c>
      <c r="H109" s="140">
        <v>0</v>
      </c>
      <c r="I109" s="140">
        <v>0</v>
      </c>
      <c r="J109" s="141">
        <v>3</v>
      </c>
      <c r="K109" s="132">
        <v>5435317.0199999996</v>
      </c>
      <c r="L109" s="132">
        <v>0</v>
      </c>
      <c r="M109" s="132">
        <v>0</v>
      </c>
      <c r="N109" s="132">
        <v>0</v>
      </c>
      <c r="O109" s="132">
        <v>0</v>
      </c>
      <c r="P109" s="132">
        <v>0</v>
      </c>
      <c r="Q109" s="132">
        <v>0</v>
      </c>
      <c r="R109" s="132">
        <v>0</v>
      </c>
      <c r="S109" s="132">
        <v>0</v>
      </c>
      <c r="T109" s="132">
        <v>0</v>
      </c>
      <c r="U109" s="132">
        <v>0</v>
      </c>
      <c r="V109" s="132">
        <v>0</v>
      </c>
      <c r="W109" s="132">
        <v>0</v>
      </c>
      <c r="X109" s="132">
        <v>0</v>
      </c>
      <c r="Y109" s="132">
        <v>0</v>
      </c>
      <c r="Z109" s="132">
        <v>0</v>
      </c>
      <c r="AA109" s="132">
        <v>0</v>
      </c>
      <c r="AB109" s="142">
        <v>0</v>
      </c>
      <c r="AC109" s="132">
        <v>71733.06</v>
      </c>
      <c r="AD109" s="132">
        <v>0</v>
      </c>
      <c r="AE109" s="138">
        <v>2018</v>
      </c>
      <c r="AF109" s="138">
        <v>2018</v>
      </c>
      <c r="AG109" s="138" t="s">
        <v>168</v>
      </c>
      <c r="AH109" s="78"/>
      <c r="AI109" s="82"/>
    </row>
    <row r="110" spans="1:35" s="72" customFormat="1" ht="19.5" customHeight="1">
      <c r="A110" s="114">
        <v>30</v>
      </c>
      <c r="B110" s="118" t="s">
        <v>132</v>
      </c>
      <c r="C110" s="121">
        <f t="shared" si="2"/>
        <v>1864170.88</v>
      </c>
      <c r="D110" s="139">
        <v>0</v>
      </c>
      <c r="E110" s="140">
        <v>0</v>
      </c>
      <c r="F110" s="140">
        <v>0</v>
      </c>
      <c r="G110" s="140">
        <v>0</v>
      </c>
      <c r="H110" s="140">
        <v>0</v>
      </c>
      <c r="I110" s="140">
        <v>0</v>
      </c>
      <c r="J110" s="141">
        <v>1</v>
      </c>
      <c r="K110" s="132">
        <v>1804278.99</v>
      </c>
      <c r="L110" s="132">
        <v>0</v>
      </c>
      <c r="M110" s="132">
        <v>0</v>
      </c>
      <c r="N110" s="132">
        <v>0</v>
      </c>
      <c r="O110" s="132">
        <v>0</v>
      </c>
      <c r="P110" s="132">
        <v>0</v>
      </c>
      <c r="Q110" s="132">
        <v>0</v>
      </c>
      <c r="R110" s="132">
        <v>0</v>
      </c>
      <c r="S110" s="132">
        <v>0</v>
      </c>
      <c r="T110" s="132">
        <v>0</v>
      </c>
      <c r="U110" s="132">
        <v>0</v>
      </c>
      <c r="V110" s="132">
        <v>0</v>
      </c>
      <c r="W110" s="132">
        <v>0</v>
      </c>
      <c r="X110" s="132">
        <v>0</v>
      </c>
      <c r="Y110" s="132">
        <v>0</v>
      </c>
      <c r="Z110" s="132">
        <v>0</v>
      </c>
      <c r="AA110" s="132">
        <v>0</v>
      </c>
      <c r="AB110" s="142">
        <v>0</v>
      </c>
      <c r="AC110" s="132">
        <v>59891.89</v>
      </c>
      <c r="AD110" s="132">
        <v>0</v>
      </c>
      <c r="AE110" s="138">
        <v>2018</v>
      </c>
      <c r="AF110" s="138">
        <v>2018</v>
      </c>
      <c r="AG110" s="138" t="s">
        <v>168</v>
      </c>
      <c r="AH110" s="78"/>
      <c r="AI110" s="82"/>
    </row>
    <row r="111" spans="1:35" s="72" customFormat="1" ht="19.5" customHeight="1">
      <c r="A111" s="114">
        <v>31</v>
      </c>
      <c r="B111" s="118" t="s">
        <v>133</v>
      </c>
      <c r="C111" s="121">
        <f t="shared" si="2"/>
        <v>5498484.7700000005</v>
      </c>
      <c r="D111" s="139">
        <v>0</v>
      </c>
      <c r="E111" s="140">
        <v>0</v>
      </c>
      <c r="F111" s="140">
        <v>0</v>
      </c>
      <c r="G111" s="140">
        <v>0</v>
      </c>
      <c r="H111" s="140">
        <v>0</v>
      </c>
      <c r="I111" s="140">
        <v>0</v>
      </c>
      <c r="J111" s="141">
        <v>3</v>
      </c>
      <c r="K111" s="132">
        <v>5426676.4800000004</v>
      </c>
      <c r="L111" s="132">
        <v>0</v>
      </c>
      <c r="M111" s="132">
        <v>0</v>
      </c>
      <c r="N111" s="132">
        <v>0</v>
      </c>
      <c r="O111" s="132">
        <v>0</v>
      </c>
      <c r="P111" s="132">
        <v>0</v>
      </c>
      <c r="Q111" s="132">
        <v>0</v>
      </c>
      <c r="R111" s="132">
        <v>0</v>
      </c>
      <c r="S111" s="132">
        <v>0</v>
      </c>
      <c r="T111" s="132">
        <v>0</v>
      </c>
      <c r="U111" s="132">
        <v>0</v>
      </c>
      <c r="V111" s="132">
        <v>0</v>
      </c>
      <c r="W111" s="132">
        <v>0</v>
      </c>
      <c r="X111" s="132">
        <v>0</v>
      </c>
      <c r="Y111" s="132">
        <v>0</v>
      </c>
      <c r="Z111" s="132">
        <v>0</v>
      </c>
      <c r="AA111" s="132">
        <v>0</v>
      </c>
      <c r="AB111" s="142">
        <v>0</v>
      </c>
      <c r="AC111" s="132">
        <v>71808.289999999994</v>
      </c>
      <c r="AD111" s="132">
        <v>0</v>
      </c>
      <c r="AE111" s="138">
        <v>2018</v>
      </c>
      <c r="AF111" s="138">
        <v>2018</v>
      </c>
      <c r="AG111" s="138" t="s">
        <v>168</v>
      </c>
      <c r="AH111" s="78"/>
      <c r="AI111" s="82"/>
    </row>
    <row r="112" spans="1:35" s="72" customFormat="1" ht="19.5" customHeight="1">
      <c r="A112" s="114">
        <v>32</v>
      </c>
      <c r="B112" s="118" t="s">
        <v>134</v>
      </c>
      <c r="C112" s="121">
        <f t="shared" si="2"/>
        <v>3676010.24</v>
      </c>
      <c r="D112" s="139">
        <v>0</v>
      </c>
      <c r="E112" s="140">
        <v>0</v>
      </c>
      <c r="F112" s="140">
        <v>0</v>
      </c>
      <c r="G112" s="140">
        <v>0</v>
      </c>
      <c r="H112" s="140">
        <v>0</v>
      </c>
      <c r="I112" s="140">
        <v>0</v>
      </c>
      <c r="J112" s="141">
        <v>2</v>
      </c>
      <c r="K112" s="132">
        <v>3612082.06</v>
      </c>
      <c r="L112" s="132">
        <v>0</v>
      </c>
      <c r="M112" s="132">
        <v>0</v>
      </c>
      <c r="N112" s="132">
        <v>0</v>
      </c>
      <c r="O112" s="132">
        <v>0</v>
      </c>
      <c r="P112" s="132">
        <v>0</v>
      </c>
      <c r="Q112" s="132">
        <v>0</v>
      </c>
      <c r="R112" s="132">
        <v>0</v>
      </c>
      <c r="S112" s="132">
        <v>0</v>
      </c>
      <c r="T112" s="132">
        <v>0</v>
      </c>
      <c r="U112" s="132">
        <v>0</v>
      </c>
      <c r="V112" s="132">
        <v>0</v>
      </c>
      <c r="W112" s="132">
        <v>0</v>
      </c>
      <c r="X112" s="132">
        <v>0</v>
      </c>
      <c r="Y112" s="132">
        <v>0</v>
      </c>
      <c r="Z112" s="132">
        <v>0</v>
      </c>
      <c r="AA112" s="132">
        <v>0</v>
      </c>
      <c r="AB112" s="142">
        <v>0</v>
      </c>
      <c r="AC112" s="132">
        <v>63928.18</v>
      </c>
      <c r="AD112" s="132">
        <v>0</v>
      </c>
      <c r="AE112" s="138">
        <v>2018</v>
      </c>
      <c r="AF112" s="138">
        <v>2018</v>
      </c>
      <c r="AG112" s="138" t="s">
        <v>168</v>
      </c>
      <c r="AH112" s="78"/>
      <c r="AI112" s="82"/>
    </row>
    <row r="113" spans="1:35" s="72" customFormat="1" ht="19.5" customHeight="1">
      <c r="A113" s="114">
        <v>33</v>
      </c>
      <c r="B113" s="118" t="s">
        <v>135</v>
      </c>
      <c r="C113" s="121">
        <f t="shared" si="2"/>
        <v>10961545.610000001</v>
      </c>
      <c r="D113" s="139">
        <v>0</v>
      </c>
      <c r="E113" s="140">
        <v>0</v>
      </c>
      <c r="F113" s="140">
        <v>0</v>
      </c>
      <c r="G113" s="140">
        <v>0</v>
      </c>
      <c r="H113" s="140">
        <v>0</v>
      </c>
      <c r="I113" s="140">
        <v>0</v>
      </c>
      <c r="J113" s="141">
        <v>6</v>
      </c>
      <c r="K113" s="132">
        <v>10859092.380000001</v>
      </c>
      <c r="L113" s="132">
        <v>0</v>
      </c>
      <c r="M113" s="132">
        <v>0</v>
      </c>
      <c r="N113" s="132">
        <v>0</v>
      </c>
      <c r="O113" s="132">
        <v>0</v>
      </c>
      <c r="P113" s="132">
        <v>0</v>
      </c>
      <c r="Q113" s="132">
        <v>0</v>
      </c>
      <c r="R113" s="132">
        <v>0</v>
      </c>
      <c r="S113" s="132">
        <v>0</v>
      </c>
      <c r="T113" s="132">
        <v>0</v>
      </c>
      <c r="U113" s="132">
        <v>0</v>
      </c>
      <c r="V113" s="132">
        <v>0</v>
      </c>
      <c r="W113" s="132">
        <v>0</v>
      </c>
      <c r="X113" s="132">
        <v>0</v>
      </c>
      <c r="Y113" s="132">
        <v>0</v>
      </c>
      <c r="Z113" s="132">
        <v>0</v>
      </c>
      <c r="AA113" s="132">
        <v>0</v>
      </c>
      <c r="AB113" s="142">
        <v>0</v>
      </c>
      <c r="AC113" s="132">
        <v>102453.23</v>
      </c>
      <c r="AD113" s="132">
        <v>0</v>
      </c>
      <c r="AE113" s="138">
        <v>2018</v>
      </c>
      <c r="AF113" s="138">
        <v>2018</v>
      </c>
      <c r="AG113" s="138" t="s">
        <v>168</v>
      </c>
      <c r="AH113" s="78"/>
      <c r="AI113" s="82"/>
    </row>
    <row r="114" spans="1:35" s="72" customFormat="1" ht="19.5" customHeight="1">
      <c r="A114" s="114">
        <v>34</v>
      </c>
      <c r="B114" s="118" t="s">
        <v>136</v>
      </c>
      <c r="C114" s="121">
        <f t="shared" si="2"/>
        <v>1859123.24</v>
      </c>
      <c r="D114" s="139">
        <v>0</v>
      </c>
      <c r="E114" s="140">
        <v>0</v>
      </c>
      <c r="F114" s="140">
        <v>0</v>
      </c>
      <c r="G114" s="140">
        <v>0</v>
      </c>
      <c r="H114" s="140">
        <v>0</v>
      </c>
      <c r="I114" s="140">
        <v>0</v>
      </c>
      <c r="J114" s="141">
        <v>1</v>
      </c>
      <c r="K114" s="132">
        <v>1804413.81</v>
      </c>
      <c r="L114" s="132">
        <v>0</v>
      </c>
      <c r="M114" s="132">
        <v>0</v>
      </c>
      <c r="N114" s="132">
        <v>0</v>
      </c>
      <c r="O114" s="132">
        <v>0</v>
      </c>
      <c r="P114" s="132">
        <v>0</v>
      </c>
      <c r="Q114" s="132">
        <v>0</v>
      </c>
      <c r="R114" s="132">
        <v>0</v>
      </c>
      <c r="S114" s="132">
        <v>0</v>
      </c>
      <c r="T114" s="132">
        <v>0</v>
      </c>
      <c r="U114" s="132">
        <v>0</v>
      </c>
      <c r="V114" s="132">
        <v>0</v>
      </c>
      <c r="W114" s="132">
        <v>0</v>
      </c>
      <c r="X114" s="132">
        <v>0</v>
      </c>
      <c r="Y114" s="132">
        <v>0</v>
      </c>
      <c r="Z114" s="132">
        <v>0</v>
      </c>
      <c r="AA114" s="132">
        <v>0</v>
      </c>
      <c r="AB114" s="142">
        <v>0</v>
      </c>
      <c r="AC114" s="132">
        <v>54709.43</v>
      </c>
      <c r="AD114" s="132">
        <v>0</v>
      </c>
      <c r="AE114" s="138">
        <v>2018</v>
      </c>
      <c r="AF114" s="138">
        <v>2018</v>
      </c>
      <c r="AG114" s="138" t="s">
        <v>168</v>
      </c>
      <c r="AH114" s="78"/>
      <c r="AI114" s="82"/>
    </row>
    <row r="115" spans="1:35" s="72" customFormat="1" ht="19.5" customHeight="1">
      <c r="A115" s="114">
        <v>35</v>
      </c>
      <c r="B115" s="118" t="s">
        <v>137</v>
      </c>
      <c r="C115" s="121">
        <f t="shared" si="2"/>
        <v>1865058.21</v>
      </c>
      <c r="D115" s="139">
        <v>0</v>
      </c>
      <c r="E115" s="140">
        <v>0</v>
      </c>
      <c r="F115" s="140">
        <v>0</v>
      </c>
      <c r="G115" s="140">
        <v>0</v>
      </c>
      <c r="H115" s="140">
        <v>0</v>
      </c>
      <c r="I115" s="140">
        <v>0</v>
      </c>
      <c r="J115" s="141">
        <v>1</v>
      </c>
      <c r="K115" s="132">
        <v>1810462.42</v>
      </c>
      <c r="L115" s="132">
        <v>0</v>
      </c>
      <c r="M115" s="132">
        <v>0</v>
      </c>
      <c r="N115" s="132">
        <v>0</v>
      </c>
      <c r="O115" s="132">
        <v>0</v>
      </c>
      <c r="P115" s="132">
        <v>0</v>
      </c>
      <c r="Q115" s="132">
        <v>0</v>
      </c>
      <c r="R115" s="132">
        <v>0</v>
      </c>
      <c r="S115" s="132">
        <v>0</v>
      </c>
      <c r="T115" s="132">
        <v>0</v>
      </c>
      <c r="U115" s="132">
        <v>0</v>
      </c>
      <c r="V115" s="132">
        <v>0</v>
      </c>
      <c r="W115" s="132">
        <v>0</v>
      </c>
      <c r="X115" s="132">
        <v>0</v>
      </c>
      <c r="Y115" s="132">
        <v>0</v>
      </c>
      <c r="Z115" s="132">
        <v>0</v>
      </c>
      <c r="AA115" s="132">
        <v>0</v>
      </c>
      <c r="AB115" s="142">
        <v>0</v>
      </c>
      <c r="AC115" s="132">
        <v>54595.79</v>
      </c>
      <c r="AD115" s="132">
        <v>0</v>
      </c>
      <c r="AE115" s="138">
        <v>2018</v>
      </c>
      <c r="AF115" s="138">
        <v>2018</v>
      </c>
      <c r="AG115" s="138" t="s">
        <v>168</v>
      </c>
      <c r="AH115" s="78"/>
      <c r="AI115" s="82"/>
    </row>
    <row r="116" spans="1:35" s="72" customFormat="1" ht="19.5" customHeight="1">
      <c r="A116" s="114">
        <v>36</v>
      </c>
      <c r="B116" s="118" t="s">
        <v>138</v>
      </c>
      <c r="C116" s="121">
        <f t="shared" si="2"/>
        <v>1857528.92</v>
      </c>
      <c r="D116" s="139">
        <v>0</v>
      </c>
      <c r="E116" s="140">
        <v>0</v>
      </c>
      <c r="F116" s="140">
        <v>0</v>
      </c>
      <c r="G116" s="140">
        <v>0</v>
      </c>
      <c r="H116" s="140">
        <v>0</v>
      </c>
      <c r="I116" s="140">
        <v>0</v>
      </c>
      <c r="J116" s="141">
        <v>1</v>
      </c>
      <c r="K116" s="132">
        <v>1805485.45</v>
      </c>
      <c r="L116" s="132">
        <v>0</v>
      </c>
      <c r="M116" s="132">
        <v>0</v>
      </c>
      <c r="N116" s="132">
        <v>0</v>
      </c>
      <c r="O116" s="132">
        <v>0</v>
      </c>
      <c r="P116" s="132">
        <v>0</v>
      </c>
      <c r="Q116" s="132">
        <v>0</v>
      </c>
      <c r="R116" s="132">
        <v>0</v>
      </c>
      <c r="S116" s="132">
        <v>0</v>
      </c>
      <c r="T116" s="132">
        <v>0</v>
      </c>
      <c r="U116" s="132">
        <v>0</v>
      </c>
      <c r="V116" s="132">
        <v>0</v>
      </c>
      <c r="W116" s="132">
        <v>0</v>
      </c>
      <c r="X116" s="132">
        <v>0</v>
      </c>
      <c r="Y116" s="132">
        <v>0</v>
      </c>
      <c r="Z116" s="132">
        <v>0</v>
      </c>
      <c r="AA116" s="132">
        <v>0</v>
      </c>
      <c r="AB116" s="142">
        <v>0</v>
      </c>
      <c r="AC116" s="132">
        <v>52043.47</v>
      </c>
      <c r="AD116" s="132">
        <v>0</v>
      </c>
      <c r="AE116" s="138">
        <v>2018</v>
      </c>
      <c r="AF116" s="138">
        <v>2018</v>
      </c>
      <c r="AG116" s="138" t="s">
        <v>168</v>
      </c>
      <c r="AH116" s="78"/>
      <c r="AI116" s="82"/>
    </row>
    <row r="117" spans="1:35" s="72" customFormat="1" ht="19.5" customHeight="1">
      <c r="A117" s="114">
        <v>37</v>
      </c>
      <c r="B117" s="118" t="s">
        <v>139</v>
      </c>
      <c r="C117" s="121">
        <f t="shared" si="2"/>
        <v>5499507.1600000001</v>
      </c>
      <c r="D117" s="139">
        <v>0</v>
      </c>
      <c r="E117" s="140">
        <v>0</v>
      </c>
      <c r="F117" s="140">
        <v>0</v>
      </c>
      <c r="G117" s="140">
        <v>0</v>
      </c>
      <c r="H117" s="140">
        <v>0</v>
      </c>
      <c r="I117" s="140">
        <v>0</v>
      </c>
      <c r="J117" s="141">
        <v>3</v>
      </c>
      <c r="K117" s="132">
        <v>5427436.6200000001</v>
      </c>
      <c r="L117" s="132">
        <v>0</v>
      </c>
      <c r="M117" s="132">
        <v>0</v>
      </c>
      <c r="N117" s="132">
        <v>0</v>
      </c>
      <c r="O117" s="132">
        <v>0</v>
      </c>
      <c r="P117" s="132">
        <v>0</v>
      </c>
      <c r="Q117" s="132">
        <v>0</v>
      </c>
      <c r="R117" s="132">
        <v>0</v>
      </c>
      <c r="S117" s="132">
        <v>0</v>
      </c>
      <c r="T117" s="132">
        <v>0</v>
      </c>
      <c r="U117" s="132">
        <v>0</v>
      </c>
      <c r="V117" s="132">
        <v>0</v>
      </c>
      <c r="W117" s="132">
        <v>0</v>
      </c>
      <c r="X117" s="132">
        <v>0</v>
      </c>
      <c r="Y117" s="132">
        <v>0</v>
      </c>
      <c r="Z117" s="132">
        <v>0</v>
      </c>
      <c r="AA117" s="132">
        <v>0</v>
      </c>
      <c r="AB117" s="142">
        <v>0</v>
      </c>
      <c r="AC117" s="132">
        <v>72070.539999999994</v>
      </c>
      <c r="AD117" s="132">
        <v>0</v>
      </c>
      <c r="AE117" s="138">
        <v>2018</v>
      </c>
      <c r="AF117" s="138">
        <v>2018</v>
      </c>
      <c r="AG117" s="138" t="s">
        <v>168</v>
      </c>
      <c r="AH117" s="78"/>
      <c r="AI117" s="82"/>
    </row>
    <row r="118" spans="1:35" s="72" customFormat="1" ht="19.5" customHeight="1">
      <c r="A118" s="114">
        <v>38</v>
      </c>
      <c r="B118" s="118" t="s">
        <v>140</v>
      </c>
      <c r="C118" s="121">
        <f t="shared" si="2"/>
        <v>1863318.88</v>
      </c>
      <c r="D118" s="139">
        <v>0</v>
      </c>
      <c r="E118" s="140">
        <v>0</v>
      </c>
      <c r="F118" s="140">
        <v>0</v>
      </c>
      <c r="G118" s="140">
        <v>0</v>
      </c>
      <c r="H118" s="140">
        <v>0</v>
      </c>
      <c r="I118" s="140">
        <v>0</v>
      </c>
      <c r="J118" s="141">
        <v>1</v>
      </c>
      <c r="K118" s="132">
        <v>1805830.66</v>
      </c>
      <c r="L118" s="132">
        <v>0</v>
      </c>
      <c r="M118" s="132">
        <v>0</v>
      </c>
      <c r="N118" s="132">
        <v>0</v>
      </c>
      <c r="O118" s="132">
        <v>0</v>
      </c>
      <c r="P118" s="132">
        <v>0</v>
      </c>
      <c r="Q118" s="132">
        <v>0</v>
      </c>
      <c r="R118" s="132">
        <v>0</v>
      </c>
      <c r="S118" s="132">
        <v>0</v>
      </c>
      <c r="T118" s="132">
        <v>0</v>
      </c>
      <c r="U118" s="132">
        <v>0</v>
      </c>
      <c r="V118" s="132">
        <v>0</v>
      </c>
      <c r="W118" s="132">
        <v>0</v>
      </c>
      <c r="X118" s="132">
        <v>0</v>
      </c>
      <c r="Y118" s="132">
        <v>0</v>
      </c>
      <c r="Z118" s="132">
        <v>0</v>
      </c>
      <c r="AA118" s="132">
        <v>0</v>
      </c>
      <c r="AB118" s="142">
        <v>0</v>
      </c>
      <c r="AC118" s="132">
        <v>57488.22</v>
      </c>
      <c r="AD118" s="132">
        <v>0</v>
      </c>
      <c r="AE118" s="138">
        <v>2018</v>
      </c>
      <c r="AF118" s="138">
        <v>2018</v>
      </c>
      <c r="AG118" s="138" t="s">
        <v>168</v>
      </c>
      <c r="AH118" s="78"/>
      <c r="AI118" s="82"/>
    </row>
    <row r="119" spans="1:35" s="72" customFormat="1" ht="19.5" customHeight="1">
      <c r="A119" s="114">
        <v>39</v>
      </c>
      <c r="B119" s="118" t="s">
        <v>141</v>
      </c>
      <c r="C119" s="121">
        <f t="shared" si="2"/>
        <v>960632.39999999991</v>
      </c>
      <c r="D119" s="139">
        <v>0</v>
      </c>
      <c r="E119" s="140">
        <v>0</v>
      </c>
      <c r="F119" s="140">
        <v>0</v>
      </c>
      <c r="G119" s="140">
        <v>0</v>
      </c>
      <c r="H119" s="140">
        <v>0</v>
      </c>
      <c r="I119" s="140">
        <v>0</v>
      </c>
      <c r="J119" s="141">
        <v>0</v>
      </c>
      <c r="K119" s="132">
        <v>0</v>
      </c>
      <c r="L119" s="132">
        <v>282</v>
      </c>
      <c r="M119" s="132">
        <v>915046.86</v>
      </c>
      <c r="N119" s="132">
        <v>0</v>
      </c>
      <c r="O119" s="132">
        <v>0</v>
      </c>
      <c r="P119" s="132">
        <v>0</v>
      </c>
      <c r="Q119" s="132">
        <v>0</v>
      </c>
      <c r="R119" s="132">
        <v>0</v>
      </c>
      <c r="S119" s="132">
        <v>0</v>
      </c>
      <c r="T119" s="132">
        <v>0</v>
      </c>
      <c r="U119" s="132">
        <v>0</v>
      </c>
      <c r="V119" s="132">
        <v>0</v>
      </c>
      <c r="W119" s="132">
        <v>0</v>
      </c>
      <c r="X119" s="132">
        <v>0</v>
      </c>
      <c r="Y119" s="132">
        <v>0</v>
      </c>
      <c r="Z119" s="132">
        <v>0</v>
      </c>
      <c r="AA119" s="132">
        <v>0</v>
      </c>
      <c r="AB119" s="132">
        <v>13657.07</v>
      </c>
      <c r="AC119" s="132">
        <v>31928.47</v>
      </c>
      <c r="AD119" s="132">
        <v>0</v>
      </c>
      <c r="AE119" s="138">
        <v>2018</v>
      </c>
      <c r="AF119" s="138">
        <v>2019</v>
      </c>
      <c r="AG119" s="138">
        <v>2019</v>
      </c>
      <c r="AH119" s="78"/>
      <c r="AI119" s="82"/>
    </row>
    <row r="120" spans="1:35" s="72" customFormat="1" ht="19.5" customHeight="1">
      <c r="A120" s="114">
        <v>40</v>
      </c>
      <c r="B120" s="118" t="s">
        <v>142</v>
      </c>
      <c r="C120" s="121">
        <f t="shared" si="2"/>
        <v>1030778.45</v>
      </c>
      <c r="D120" s="139">
        <v>0</v>
      </c>
      <c r="E120" s="140">
        <v>0</v>
      </c>
      <c r="F120" s="132">
        <v>933744.07</v>
      </c>
      <c r="G120" s="140">
        <v>0</v>
      </c>
      <c r="H120" s="140">
        <v>0</v>
      </c>
      <c r="I120" s="140">
        <v>0</v>
      </c>
      <c r="J120" s="141">
        <v>0</v>
      </c>
      <c r="K120" s="132">
        <v>0</v>
      </c>
      <c r="L120" s="132">
        <v>0</v>
      </c>
      <c r="M120" s="132">
        <v>0</v>
      </c>
      <c r="N120" s="132">
        <v>0</v>
      </c>
      <c r="O120" s="132">
        <v>0</v>
      </c>
      <c r="P120" s="132">
        <v>0</v>
      </c>
      <c r="Q120" s="132">
        <v>0</v>
      </c>
      <c r="R120" s="132">
        <v>0</v>
      </c>
      <c r="S120" s="132">
        <v>0</v>
      </c>
      <c r="T120" s="132">
        <v>0</v>
      </c>
      <c r="U120" s="132">
        <v>0</v>
      </c>
      <c r="V120" s="132">
        <v>0</v>
      </c>
      <c r="W120" s="132">
        <v>0</v>
      </c>
      <c r="X120" s="132">
        <v>0</v>
      </c>
      <c r="Y120" s="132">
        <v>0</v>
      </c>
      <c r="Z120" s="132">
        <v>0</v>
      </c>
      <c r="AA120" s="132">
        <v>0</v>
      </c>
      <c r="AB120" s="132">
        <f>ROUND(F120*1.4925%,2)</f>
        <v>13936.13</v>
      </c>
      <c r="AC120" s="132">
        <v>83098.25</v>
      </c>
      <c r="AD120" s="132">
        <v>0</v>
      </c>
      <c r="AE120" s="138">
        <v>2018</v>
      </c>
      <c r="AF120" s="138">
        <v>2019</v>
      </c>
      <c r="AG120" s="138">
        <v>2019</v>
      </c>
      <c r="AH120" s="78"/>
      <c r="AI120" s="82"/>
    </row>
    <row r="121" spans="1:35" s="72" customFormat="1" ht="27" customHeight="1">
      <c r="A121" s="114">
        <v>41</v>
      </c>
      <c r="B121" s="118" t="s">
        <v>143</v>
      </c>
      <c r="C121" s="121">
        <f t="shared" si="2"/>
        <v>1845216.06</v>
      </c>
      <c r="D121" s="139">
        <v>0</v>
      </c>
      <c r="E121" s="140">
        <v>0</v>
      </c>
      <c r="F121" s="140">
        <v>0</v>
      </c>
      <c r="G121" s="140">
        <v>0</v>
      </c>
      <c r="H121" s="140">
        <v>0</v>
      </c>
      <c r="I121" s="140">
        <v>0</v>
      </c>
      <c r="J121" s="141">
        <v>1</v>
      </c>
      <c r="K121" s="132">
        <v>1791934.2</v>
      </c>
      <c r="L121" s="132">
        <v>0</v>
      </c>
      <c r="M121" s="132">
        <v>0</v>
      </c>
      <c r="N121" s="132">
        <v>0</v>
      </c>
      <c r="O121" s="132">
        <v>0</v>
      </c>
      <c r="P121" s="132">
        <v>0</v>
      </c>
      <c r="Q121" s="132">
        <v>0</v>
      </c>
      <c r="R121" s="132">
        <v>0</v>
      </c>
      <c r="S121" s="132">
        <v>0</v>
      </c>
      <c r="T121" s="132">
        <v>0</v>
      </c>
      <c r="U121" s="132">
        <v>0</v>
      </c>
      <c r="V121" s="132">
        <v>0</v>
      </c>
      <c r="W121" s="132">
        <v>0</v>
      </c>
      <c r="X121" s="132">
        <v>0</v>
      </c>
      <c r="Y121" s="132">
        <v>0</v>
      </c>
      <c r="Z121" s="132">
        <v>0</v>
      </c>
      <c r="AA121" s="132">
        <v>0</v>
      </c>
      <c r="AB121" s="142">
        <v>0</v>
      </c>
      <c r="AC121" s="132">
        <v>53281.86</v>
      </c>
      <c r="AD121" s="132">
        <v>0</v>
      </c>
      <c r="AE121" s="138">
        <v>2018</v>
      </c>
      <c r="AF121" s="138">
        <v>2018</v>
      </c>
      <c r="AG121" s="138" t="s">
        <v>168</v>
      </c>
      <c r="AH121" s="78"/>
      <c r="AI121" s="82"/>
    </row>
    <row r="122" spans="1:35" s="72" customFormat="1" ht="19.5" customHeight="1">
      <c r="A122" s="114">
        <v>42</v>
      </c>
      <c r="B122" s="118" t="s">
        <v>144</v>
      </c>
      <c r="C122" s="121">
        <f t="shared" si="2"/>
        <v>2288053.8800000004</v>
      </c>
      <c r="D122" s="139">
        <v>0</v>
      </c>
      <c r="E122" s="140">
        <v>0</v>
      </c>
      <c r="F122" s="140">
        <v>0</v>
      </c>
      <c r="G122" s="140">
        <v>0</v>
      </c>
      <c r="H122" s="140">
        <v>0</v>
      </c>
      <c r="I122" s="140">
        <v>0</v>
      </c>
      <c r="J122" s="141">
        <v>0</v>
      </c>
      <c r="K122" s="132">
        <v>0</v>
      </c>
      <c r="L122" s="132">
        <v>573.16</v>
      </c>
      <c r="M122" s="132">
        <v>2208017.58</v>
      </c>
      <c r="N122" s="132">
        <v>0</v>
      </c>
      <c r="O122" s="132">
        <v>0</v>
      </c>
      <c r="P122" s="132">
        <v>0</v>
      </c>
      <c r="Q122" s="132">
        <v>0</v>
      </c>
      <c r="R122" s="132">
        <v>0</v>
      </c>
      <c r="S122" s="132">
        <v>0</v>
      </c>
      <c r="T122" s="132">
        <v>0</v>
      </c>
      <c r="U122" s="132">
        <v>0</v>
      </c>
      <c r="V122" s="132">
        <v>0</v>
      </c>
      <c r="W122" s="132">
        <v>0</v>
      </c>
      <c r="X122" s="132">
        <v>0</v>
      </c>
      <c r="Y122" s="132">
        <v>0</v>
      </c>
      <c r="Z122" s="132">
        <v>0</v>
      </c>
      <c r="AA122" s="132">
        <v>0</v>
      </c>
      <c r="AB122" s="132">
        <v>32954.660000000003</v>
      </c>
      <c r="AC122" s="132">
        <v>47081.64</v>
      </c>
      <c r="AD122" s="132">
        <v>0</v>
      </c>
      <c r="AE122" s="138">
        <v>2018</v>
      </c>
      <c r="AF122" s="138">
        <v>2019</v>
      </c>
      <c r="AG122" s="138">
        <v>2019</v>
      </c>
      <c r="AH122" s="78"/>
      <c r="AI122" s="82"/>
    </row>
    <row r="123" spans="1:35" s="72" customFormat="1" ht="19.5" customHeight="1">
      <c r="A123" s="114">
        <v>43</v>
      </c>
      <c r="B123" s="118" t="s">
        <v>145</v>
      </c>
      <c r="C123" s="121">
        <f t="shared" si="2"/>
        <v>1193492.3400000001</v>
      </c>
      <c r="D123" s="139">
        <v>0</v>
      </c>
      <c r="E123" s="140">
        <v>0</v>
      </c>
      <c r="F123" s="140">
        <v>0</v>
      </c>
      <c r="G123" s="140">
        <v>0</v>
      </c>
      <c r="H123" s="140">
        <v>0</v>
      </c>
      <c r="I123" s="140">
        <v>0</v>
      </c>
      <c r="J123" s="141">
        <v>0</v>
      </c>
      <c r="K123" s="132">
        <v>0</v>
      </c>
      <c r="L123" s="132">
        <v>592.4</v>
      </c>
      <c r="M123" s="132">
        <v>1101379</v>
      </c>
      <c r="N123" s="132">
        <v>0</v>
      </c>
      <c r="O123" s="132">
        <v>0</v>
      </c>
      <c r="P123" s="132">
        <v>0</v>
      </c>
      <c r="Q123" s="132">
        <v>0</v>
      </c>
      <c r="R123" s="132">
        <v>0</v>
      </c>
      <c r="S123" s="132">
        <v>0</v>
      </c>
      <c r="T123" s="132">
        <v>0</v>
      </c>
      <c r="U123" s="132">
        <v>0</v>
      </c>
      <c r="V123" s="132">
        <v>0</v>
      </c>
      <c r="W123" s="132">
        <v>0</v>
      </c>
      <c r="X123" s="132">
        <v>0</v>
      </c>
      <c r="Y123" s="132">
        <v>0</v>
      </c>
      <c r="Z123" s="132">
        <v>0</v>
      </c>
      <c r="AA123" s="132">
        <v>0</v>
      </c>
      <c r="AB123" s="132">
        <v>16438.080000000002</v>
      </c>
      <c r="AC123" s="132">
        <v>75675.259999999995</v>
      </c>
      <c r="AD123" s="132">
        <v>0</v>
      </c>
      <c r="AE123" s="138">
        <v>2018</v>
      </c>
      <c r="AF123" s="138">
        <v>2018</v>
      </c>
      <c r="AG123" s="138">
        <v>2018</v>
      </c>
      <c r="AH123" s="78"/>
      <c r="AI123" s="82"/>
    </row>
    <row r="124" spans="1:35" s="72" customFormat="1" ht="19.5" customHeight="1">
      <c r="A124" s="114">
        <v>44</v>
      </c>
      <c r="B124" s="118" t="s">
        <v>146</v>
      </c>
      <c r="C124" s="121">
        <f t="shared" si="2"/>
        <v>3349022.3</v>
      </c>
      <c r="D124" s="139">
        <v>0</v>
      </c>
      <c r="E124" s="140">
        <v>0</v>
      </c>
      <c r="F124" s="140">
        <v>0</v>
      </c>
      <c r="G124" s="140">
        <v>0</v>
      </c>
      <c r="H124" s="140">
        <v>0</v>
      </c>
      <c r="I124" s="140">
        <v>0</v>
      </c>
      <c r="J124" s="141">
        <v>0</v>
      </c>
      <c r="K124" s="132">
        <v>0</v>
      </c>
      <c r="L124" s="132">
        <v>1008.27</v>
      </c>
      <c r="M124" s="132">
        <v>3208862.81</v>
      </c>
      <c r="N124" s="132">
        <v>0</v>
      </c>
      <c r="O124" s="132">
        <v>0</v>
      </c>
      <c r="P124" s="132">
        <v>0</v>
      </c>
      <c r="Q124" s="132">
        <v>0</v>
      </c>
      <c r="R124" s="132">
        <v>0</v>
      </c>
      <c r="S124" s="132">
        <v>0</v>
      </c>
      <c r="T124" s="132">
        <v>0</v>
      </c>
      <c r="U124" s="132">
        <v>0</v>
      </c>
      <c r="V124" s="132">
        <v>0</v>
      </c>
      <c r="W124" s="132">
        <v>0</v>
      </c>
      <c r="X124" s="132">
        <v>0</v>
      </c>
      <c r="Y124" s="132">
        <v>0</v>
      </c>
      <c r="Z124" s="132">
        <v>0</v>
      </c>
      <c r="AA124" s="132">
        <v>0</v>
      </c>
      <c r="AB124" s="132">
        <v>47892.28</v>
      </c>
      <c r="AC124" s="132">
        <v>92267.21</v>
      </c>
      <c r="AD124" s="132">
        <v>0</v>
      </c>
      <c r="AE124" s="138">
        <v>2018</v>
      </c>
      <c r="AF124" s="138">
        <v>2019</v>
      </c>
      <c r="AG124" s="138">
        <v>2019</v>
      </c>
      <c r="AH124" s="78"/>
      <c r="AI124" s="82"/>
    </row>
    <row r="125" spans="1:35" s="72" customFormat="1" ht="19.5" customHeight="1">
      <c r="A125" s="114">
        <v>45</v>
      </c>
      <c r="B125" s="118" t="s">
        <v>147</v>
      </c>
      <c r="C125" s="121">
        <f t="shared" si="2"/>
        <v>90081.04</v>
      </c>
      <c r="D125" s="139">
        <v>0</v>
      </c>
      <c r="E125" s="140">
        <v>0</v>
      </c>
      <c r="F125" s="140">
        <v>0</v>
      </c>
      <c r="G125" s="140">
        <v>0</v>
      </c>
      <c r="H125" s="140">
        <v>0</v>
      </c>
      <c r="I125" s="140">
        <v>0</v>
      </c>
      <c r="J125" s="141">
        <v>0</v>
      </c>
      <c r="K125" s="132">
        <v>0</v>
      </c>
      <c r="L125" s="132">
        <v>0</v>
      </c>
      <c r="M125" s="132">
        <v>0</v>
      </c>
      <c r="N125" s="132">
        <v>0</v>
      </c>
      <c r="O125" s="132">
        <v>0</v>
      </c>
      <c r="P125" s="132">
        <v>0</v>
      </c>
      <c r="Q125" s="132">
        <v>0</v>
      </c>
      <c r="R125" s="132">
        <v>0</v>
      </c>
      <c r="S125" s="132">
        <v>0</v>
      </c>
      <c r="T125" s="132">
        <v>0</v>
      </c>
      <c r="U125" s="132">
        <v>0</v>
      </c>
      <c r="V125" s="132">
        <v>0</v>
      </c>
      <c r="W125" s="132">
        <v>0</v>
      </c>
      <c r="X125" s="132">
        <v>0</v>
      </c>
      <c r="Y125" s="132">
        <v>0</v>
      </c>
      <c r="Z125" s="132">
        <v>0</v>
      </c>
      <c r="AA125" s="132">
        <v>0</v>
      </c>
      <c r="AB125" s="142">
        <v>0</v>
      </c>
      <c r="AC125" s="132">
        <v>90081.04</v>
      </c>
      <c r="AD125" s="132">
        <v>0</v>
      </c>
      <c r="AE125" s="138">
        <v>2018</v>
      </c>
      <c r="AF125" s="138" t="s">
        <v>168</v>
      </c>
      <c r="AG125" s="143" t="s">
        <v>168</v>
      </c>
      <c r="AH125" s="78"/>
      <c r="AI125" s="82"/>
    </row>
    <row r="126" spans="1:35" s="72" customFormat="1" ht="19.5" customHeight="1">
      <c r="A126" s="114">
        <v>46</v>
      </c>
      <c r="B126" s="118" t="s">
        <v>90</v>
      </c>
      <c r="C126" s="121">
        <f t="shared" si="2"/>
        <v>1818062.49</v>
      </c>
      <c r="D126" s="139">
        <v>0</v>
      </c>
      <c r="E126" s="140">
        <v>0</v>
      </c>
      <c r="F126" s="140">
        <v>0</v>
      </c>
      <c r="G126" s="140">
        <v>0</v>
      </c>
      <c r="H126" s="140">
        <v>0</v>
      </c>
      <c r="I126" s="140">
        <v>0</v>
      </c>
      <c r="J126" s="141">
        <v>1</v>
      </c>
      <c r="K126" s="132">
        <v>1807805.41</v>
      </c>
      <c r="L126" s="132">
        <v>0</v>
      </c>
      <c r="M126" s="132">
        <v>0</v>
      </c>
      <c r="N126" s="132">
        <v>0</v>
      </c>
      <c r="O126" s="132">
        <v>0</v>
      </c>
      <c r="P126" s="132">
        <v>0</v>
      </c>
      <c r="Q126" s="132">
        <v>0</v>
      </c>
      <c r="R126" s="132">
        <v>0</v>
      </c>
      <c r="S126" s="132">
        <v>0</v>
      </c>
      <c r="T126" s="132">
        <v>0</v>
      </c>
      <c r="U126" s="132">
        <v>0</v>
      </c>
      <c r="V126" s="132">
        <v>0</v>
      </c>
      <c r="W126" s="132">
        <v>0</v>
      </c>
      <c r="X126" s="132">
        <v>0</v>
      </c>
      <c r="Y126" s="132">
        <v>0</v>
      </c>
      <c r="Z126" s="132">
        <v>0</v>
      </c>
      <c r="AA126" s="132">
        <v>0</v>
      </c>
      <c r="AB126" s="142">
        <v>0</v>
      </c>
      <c r="AC126" s="132">
        <v>10257.08</v>
      </c>
      <c r="AD126" s="132">
        <v>0</v>
      </c>
      <c r="AE126" s="138">
        <v>2018</v>
      </c>
      <c r="AF126" s="138">
        <v>2018</v>
      </c>
      <c r="AG126" s="138" t="s">
        <v>168</v>
      </c>
      <c r="AH126" s="78"/>
      <c r="AI126" s="82"/>
    </row>
    <row r="127" spans="1:35" s="72" customFormat="1" ht="19.5" customHeight="1">
      <c r="A127" s="114">
        <v>47</v>
      </c>
      <c r="B127" s="118" t="s">
        <v>148</v>
      </c>
      <c r="C127" s="121">
        <f t="shared" si="2"/>
        <v>3096095.9400000004</v>
      </c>
      <c r="D127" s="139">
        <v>0</v>
      </c>
      <c r="E127" s="140">
        <v>0</v>
      </c>
      <c r="F127" s="140">
        <v>0</v>
      </c>
      <c r="G127" s="140">
        <v>0</v>
      </c>
      <c r="H127" s="140">
        <v>0</v>
      </c>
      <c r="I127" s="140">
        <v>0</v>
      </c>
      <c r="J127" s="141">
        <v>0</v>
      </c>
      <c r="K127" s="132">
        <v>0</v>
      </c>
      <c r="L127" s="132">
        <v>970.33</v>
      </c>
      <c r="M127" s="132">
        <v>2990033</v>
      </c>
      <c r="N127" s="132">
        <v>0</v>
      </c>
      <c r="O127" s="132">
        <v>0</v>
      </c>
      <c r="P127" s="132">
        <v>0</v>
      </c>
      <c r="Q127" s="132">
        <v>0</v>
      </c>
      <c r="R127" s="132">
        <v>0</v>
      </c>
      <c r="S127" s="132">
        <v>0</v>
      </c>
      <c r="T127" s="132">
        <v>0</v>
      </c>
      <c r="U127" s="132">
        <v>0</v>
      </c>
      <c r="V127" s="132">
        <v>0</v>
      </c>
      <c r="W127" s="132">
        <v>0</v>
      </c>
      <c r="X127" s="132">
        <v>0</v>
      </c>
      <c r="Y127" s="132">
        <v>0</v>
      </c>
      <c r="Z127" s="132">
        <v>0</v>
      </c>
      <c r="AA127" s="132">
        <v>0</v>
      </c>
      <c r="AB127" s="132">
        <v>44626.239999999998</v>
      </c>
      <c r="AC127" s="132">
        <v>61436.7</v>
      </c>
      <c r="AD127" s="132">
        <v>0</v>
      </c>
      <c r="AE127" s="138">
        <v>2018</v>
      </c>
      <c r="AF127" s="138">
        <v>2018</v>
      </c>
      <c r="AG127" s="138">
        <v>2018</v>
      </c>
      <c r="AH127" s="78"/>
      <c r="AI127" s="82"/>
    </row>
    <row r="128" spans="1:35" s="72" customFormat="1" ht="19.5" customHeight="1">
      <c r="A128" s="114">
        <v>48</v>
      </c>
      <c r="B128" s="118" t="s">
        <v>149</v>
      </c>
      <c r="C128" s="121">
        <f t="shared" si="2"/>
        <v>4094166.9699999997</v>
      </c>
      <c r="D128" s="139">
        <v>0</v>
      </c>
      <c r="E128" s="140">
        <v>0</v>
      </c>
      <c r="F128" s="140">
        <v>0</v>
      </c>
      <c r="G128" s="140">
        <v>0</v>
      </c>
      <c r="H128" s="140">
        <v>0</v>
      </c>
      <c r="I128" s="140">
        <v>0</v>
      </c>
      <c r="J128" s="141">
        <v>0</v>
      </c>
      <c r="K128" s="132">
        <v>0</v>
      </c>
      <c r="L128" s="132">
        <v>1471.3</v>
      </c>
      <c r="M128" s="132">
        <v>3943017</v>
      </c>
      <c r="N128" s="132">
        <v>0</v>
      </c>
      <c r="O128" s="132">
        <v>0</v>
      </c>
      <c r="P128" s="132">
        <v>0</v>
      </c>
      <c r="Q128" s="132">
        <v>0</v>
      </c>
      <c r="R128" s="132">
        <v>0</v>
      </c>
      <c r="S128" s="132">
        <v>0</v>
      </c>
      <c r="T128" s="132">
        <v>0</v>
      </c>
      <c r="U128" s="132">
        <v>0</v>
      </c>
      <c r="V128" s="132">
        <v>0</v>
      </c>
      <c r="W128" s="132">
        <v>0</v>
      </c>
      <c r="X128" s="132">
        <v>0</v>
      </c>
      <c r="Y128" s="132">
        <v>0</v>
      </c>
      <c r="Z128" s="132">
        <v>0</v>
      </c>
      <c r="AA128" s="132">
        <v>0</v>
      </c>
      <c r="AB128" s="132">
        <v>58849.53</v>
      </c>
      <c r="AC128" s="132">
        <v>92300.44</v>
      </c>
      <c r="AD128" s="132">
        <v>0</v>
      </c>
      <c r="AE128" s="138">
        <v>2018</v>
      </c>
      <c r="AF128" s="138">
        <v>2018</v>
      </c>
      <c r="AG128" s="138">
        <v>2018</v>
      </c>
      <c r="AH128" s="78"/>
      <c r="AI128" s="82"/>
    </row>
    <row r="129" spans="1:35" s="72" customFormat="1" ht="19.5" customHeight="1">
      <c r="A129" s="115" t="s">
        <v>207</v>
      </c>
      <c r="B129" s="116"/>
      <c r="C129" s="121">
        <f>SUM(C130:C173)</f>
        <v>82269245.420000002</v>
      </c>
      <c r="D129" s="136">
        <f t="shared" ref="D129:AD129" si="3">SUM(D130:D173)</f>
        <v>0</v>
      </c>
      <c r="E129" s="136">
        <f t="shared" si="3"/>
        <v>0</v>
      </c>
      <c r="F129" s="136">
        <f t="shared" si="3"/>
        <v>5745645.6200000001</v>
      </c>
      <c r="G129" s="136">
        <f t="shared" si="3"/>
        <v>0</v>
      </c>
      <c r="H129" s="136">
        <f t="shared" si="3"/>
        <v>0</v>
      </c>
      <c r="I129" s="136">
        <f t="shared" si="3"/>
        <v>0</v>
      </c>
      <c r="J129" s="137">
        <f t="shared" si="3"/>
        <v>14</v>
      </c>
      <c r="K129" s="136">
        <f t="shared" si="3"/>
        <v>20374827.780000001</v>
      </c>
      <c r="L129" s="136">
        <f t="shared" si="3"/>
        <v>12571.9</v>
      </c>
      <c r="M129" s="136">
        <f t="shared" si="3"/>
        <v>47626515.649999991</v>
      </c>
      <c r="N129" s="136">
        <f t="shared" si="3"/>
        <v>0</v>
      </c>
      <c r="O129" s="136">
        <f t="shared" si="3"/>
        <v>0</v>
      </c>
      <c r="P129" s="136">
        <f t="shared" si="3"/>
        <v>1724</v>
      </c>
      <c r="Q129" s="136">
        <f t="shared" si="3"/>
        <v>4936627.05</v>
      </c>
      <c r="R129" s="136">
        <f t="shared" si="3"/>
        <v>0</v>
      </c>
      <c r="S129" s="136">
        <f t="shared" si="3"/>
        <v>0</v>
      </c>
      <c r="T129" s="136">
        <f t="shared" si="3"/>
        <v>0</v>
      </c>
      <c r="U129" s="136">
        <f t="shared" si="3"/>
        <v>0</v>
      </c>
      <c r="V129" s="136">
        <f t="shared" si="3"/>
        <v>0</v>
      </c>
      <c r="W129" s="136">
        <f t="shared" si="3"/>
        <v>0</v>
      </c>
      <c r="X129" s="136">
        <f t="shared" si="3"/>
        <v>0</v>
      </c>
      <c r="Y129" s="136">
        <f t="shared" si="3"/>
        <v>0</v>
      </c>
      <c r="Z129" s="136">
        <f t="shared" si="3"/>
        <v>0</v>
      </c>
      <c r="AA129" s="136">
        <f t="shared" si="3"/>
        <v>0</v>
      </c>
      <c r="AB129" s="136">
        <f t="shared" si="3"/>
        <v>323403.67</v>
      </c>
      <c r="AC129" s="136">
        <f t="shared" si="3"/>
        <v>3262225.6499999994</v>
      </c>
      <c r="AD129" s="136">
        <f t="shared" si="3"/>
        <v>0</v>
      </c>
      <c r="AE129" s="138" t="s">
        <v>152</v>
      </c>
      <c r="AF129" s="138" t="s">
        <v>152</v>
      </c>
      <c r="AG129" s="138" t="s">
        <v>152</v>
      </c>
      <c r="AH129" s="78"/>
      <c r="AI129" s="82"/>
    </row>
    <row r="130" spans="1:35" s="72" customFormat="1" ht="19.5" customHeight="1">
      <c r="A130" s="114">
        <v>1</v>
      </c>
      <c r="B130" s="118" t="s">
        <v>183</v>
      </c>
      <c r="C130" s="121">
        <f t="shared" ref="C130:C168" si="4">D130+E130+F130+G130+H130+I130+K130+M130+O130+Q130+S130+T130+U130+V130+W130+X130+Y130+Z130+AA130+AB130+AC130+AD130</f>
        <v>5899766.3100000005</v>
      </c>
      <c r="D130" s="144">
        <v>0</v>
      </c>
      <c r="E130" s="132">
        <v>0</v>
      </c>
      <c r="F130" s="132">
        <v>0</v>
      </c>
      <c r="G130" s="132">
        <v>0</v>
      </c>
      <c r="H130" s="132">
        <v>0</v>
      </c>
      <c r="I130" s="132">
        <v>0</v>
      </c>
      <c r="J130" s="141">
        <v>4</v>
      </c>
      <c r="K130" s="145">
        <v>5807115.4800000004</v>
      </c>
      <c r="L130" s="132">
        <v>0</v>
      </c>
      <c r="M130" s="132">
        <v>0</v>
      </c>
      <c r="N130" s="132">
        <v>0</v>
      </c>
      <c r="O130" s="132">
        <v>0</v>
      </c>
      <c r="P130" s="132">
        <v>0</v>
      </c>
      <c r="Q130" s="132">
        <v>0</v>
      </c>
      <c r="R130" s="132">
        <v>0</v>
      </c>
      <c r="S130" s="132">
        <v>0</v>
      </c>
      <c r="T130" s="132">
        <v>0</v>
      </c>
      <c r="U130" s="132">
        <v>0</v>
      </c>
      <c r="V130" s="132">
        <v>0</v>
      </c>
      <c r="W130" s="132">
        <v>0</v>
      </c>
      <c r="X130" s="132">
        <v>0</v>
      </c>
      <c r="Y130" s="132">
        <v>0</v>
      </c>
      <c r="Z130" s="132">
        <v>0</v>
      </c>
      <c r="AA130" s="132">
        <v>0</v>
      </c>
      <c r="AB130" s="132">
        <v>0</v>
      </c>
      <c r="AC130" s="132">
        <v>92650.83</v>
      </c>
      <c r="AD130" s="132">
        <v>0</v>
      </c>
      <c r="AE130" s="138">
        <v>2018</v>
      </c>
      <c r="AF130" s="138">
        <v>2019</v>
      </c>
      <c r="AG130" s="138" t="s">
        <v>168</v>
      </c>
      <c r="AH130" s="78"/>
      <c r="AI130" s="82"/>
    </row>
    <row r="131" spans="1:35" s="72" customFormat="1" ht="19.5" customHeight="1">
      <c r="A131" s="114">
        <v>2</v>
      </c>
      <c r="B131" s="118" t="s">
        <v>184</v>
      </c>
      <c r="C131" s="121">
        <f t="shared" si="4"/>
        <v>2942674.55</v>
      </c>
      <c r="D131" s="144">
        <v>0</v>
      </c>
      <c r="E131" s="132">
        <v>0</v>
      </c>
      <c r="F131" s="132">
        <v>0</v>
      </c>
      <c r="G131" s="132">
        <v>0</v>
      </c>
      <c r="H131" s="132">
        <v>0</v>
      </c>
      <c r="I131" s="132">
        <v>0</v>
      </c>
      <c r="J131" s="141">
        <v>0</v>
      </c>
      <c r="K131" s="132">
        <v>0</v>
      </c>
      <c r="L131" s="132">
        <v>645.04999999999995</v>
      </c>
      <c r="M131" s="132">
        <v>2837040</v>
      </c>
      <c r="N131" s="132">
        <v>0</v>
      </c>
      <c r="O131" s="132">
        <v>0</v>
      </c>
      <c r="P131" s="132">
        <v>0</v>
      </c>
      <c r="Q131" s="132">
        <v>0</v>
      </c>
      <c r="R131" s="132">
        <v>0</v>
      </c>
      <c r="S131" s="132">
        <v>0</v>
      </c>
      <c r="T131" s="132">
        <v>0</v>
      </c>
      <c r="U131" s="132">
        <v>0</v>
      </c>
      <c r="V131" s="132">
        <v>0</v>
      </c>
      <c r="W131" s="132">
        <v>0</v>
      </c>
      <c r="X131" s="132">
        <v>0</v>
      </c>
      <c r="Y131" s="132">
        <v>0</v>
      </c>
      <c r="Z131" s="132">
        <v>0</v>
      </c>
      <c r="AA131" s="132">
        <v>0</v>
      </c>
      <c r="AB131" s="132">
        <v>15745.57</v>
      </c>
      <c r="AC131" s="132">
        <v>89888.98</v>
      </c>
      <c r="AD131" s="132">
        <v>0</v>
      </c>
      <c r="AE131" s="138">
        <v>2019</v>
      </c>
      <c r="AF131" s="138">
        <v>2019</v>
      </c>
      <c r="AG131" s="138">
        <v>2019</v>
      </c>
      <c r="AH131" s="78"/>
      <c r="AI131" s="82"/>
    </row>
    <row r="132" spans="1:35" s="72" customFormat="1" ht="19.5" customHeight="1">
      <c r="A132" s="114">
        <v>3</v>
      </c>
      <c r="B132" s="118" t="s">
        <v>185</v>
      </c>
      <c r="C132" s="121">
        <f t="shared" si="4"/>
        <v>3674096.16</v>
      </c>
      <c r="D132" s="144">
        <v>0</v>
      </c>
      <c r="E132" s="132">
        <v>0</v>
      </c>
      <c r="F132" s="132">
        <v>0</v>
      </c>
      <c r="G132" s="132">
        <v>0</v>
      </c>
      <c r="H132" s="132">
        <v>0</v>
      </c>
      <c r="I132" s="132">
        <v>0</v>
      </c>
      <c r="J132" s="141">
        <v>0</v>
      </c>
      <c r="K132" s="132">
        <v>0</v>
      </c>
      <c r="L132" s="132">
        <v>1093</v>
      </c>
      <c r="M132" s="132">
        <v>3521611</v>
      </c>
      <c r="N132" s="132">
        <v>0</v>
      </c>
      <c r="O132" s="132">
        <v>0</v>
      </c>
      <c r="P132" s="132">
        <v>0</v>
      </c>
      <c r="Q132" s="132">
        <v>0</v>
      </c>
      <c r="R132" s="132">
        <v>0</v>
      </c>
      <c r="S132" s="132">
        <v>0</v>
      </c>
      <c r="T132" s="132">
        <v>0</v>
      </c>
      <c r="U132" s="132">
        <v>0</v>
      </c>
      <c r="V132" s="132">
        <v>0</v>
      </c>
      <c r="W132" s="132">
        <v>0</v>
      </c>
      <c r="X132" s="132">
        <v>0</v>
      </c>
      <c r="Y132" s="132">
        <v>0</v>
      </c>
      <c r="Z132" s="132">
        <v>0</v>
      </c>
      <c r="AA132" s="132">
        <v>0</v>
      </c>
      <c r="AB132" s="132">
        <v>19544.939999999999</v>
      </c>
      <c r="AC132" s="132">
        <v>132940.22</v>
      </c>
      <c r="AD132" s="132">
        <v>0</v>
      </c>
      <c r="AE132" s="138">
        <v>2018</v>
      </c>
      <c r="AF132" s="138">
        <v>2019</v>
      </c>
      <c r="AG132" s="138">
        <v>2019</v>
      </c>
      <c r="AH132" s="78"/>
      <c r="AI132" s="82"/>
    </row>
    <row r="133" spans="1:35" s="72" customFormat="1" ht="19.5" customHeight="1">
      <c r="A133" s="114">
        <v>4</v>
      </c>
      <c r="B133" s="118" t="s">
        <v>186</v>
      </c>
      <c r="C133" s="121">
        <f t="shared" si="4"/>
        <v>3530215.25</v>
      </c>
      <c r="D133" s="144">
        <v>0</v>
      </c>
      <c r="E133" s="132">
        <v>0</v>
      </c>
      <c r="F133" s="132">
        <v>0</v>
      </c>
      <c r="G133" s="132">
        <v>0</v>
      </c>
      <c r="H133" s="132">
        <v>0</v>
      </c>
      <c r="I133" s="132">
        <v>0</v>
      </c>
      <c r="J133" s="141">
        <v>0</v>
      </c>
      <c r="K133" s="132">
        <v>0</v>
      </c>
      <c r="L133" s="132">
        <v>1089.0899999999999</v>
      </c>
      <c r="M133" s="132">
        <v>3374819</v>
      </c>
      <c r="N133" s="132">
        <v>0</v>
      </c>
      <c r="O133" s="132">
        <v>0</v>
      </c>
      <c r="P133" s="132">
        <v>0</v>
      </c>
      <c r="Q133" s="132">
        <v>0</v>
      </c>
      <c r="R133" s="132">
        <v>0</v>
      </c>
      <c r="S133" s="132">
        <v>0</v>
      </c>
      <c r="T133" s="132">
        <v>0</v>
      </c>
      <c r="U133" s="132">
        <v>0</v>
      </c>
      <c r="V133" s="132">
        <v>0</v>
      </c>
      <c r="W133" s="132">
        <v>0</v>
      </c>
      <c r="X133" s="132">
        <v>0</v>
      </c>
      <c r="Y133" s="132">
        <v>0</v>
      </c>
      <c r="Z133" s="132">
        <v>0</v>
      </c>
      <c r="AA133" s="132">
        <v>0</v>
      </c>
      <c r="AB133" s="132">
        <v>18730.25</v>
      </c>
      <c r="AC133" s="132">
        <v>136666</v>
      </c>
      <c r="AD133" s="132">
        <v>0</v>
      </c>
      <c r="AE133" s="138">
        <v>2018</v>
      </c>
      <c r="AF133" s="138">
        <v>2019</v>
      </c>
      <c r="AG133" s="138">
        <v>2019</v>
      </c>
      <c r="AH133" s="78"/>
      <c r="AI133" s="82"/>
    </row>
    <row r="134" spans="1:35" s="72" customFormat="1" ht="19.5" customHeight="1">
      <c r="A134" s="114">
        <v>5</v>
      </c>
      <c r="B134" s="118" t="s">
        <v>151</v>
      </c>
      <c r="C134" s="121">
        <f t="shared" si="4"/>
        <v>1418343.26</v>
      </c>
      <c r="D134" s="144">
        <v>0</v>
      </c>
      <c r="E134" s="132">
        <v>0</v>
      </c>
      <c r="F134" s="132">
        <v>0</v>
      </c>
      <c r="G134" s="132">
        <v>0</v>
      </c>
      <c r="H134" s="132">
        <v>0</v>
      </c>
      <c r="I134" s="132">
        <v>0</v>
      </c>
      <c r="J134" s="141">
        <v>0</v>
      </c>
      <c r="K134" s="132">
        <v>0</v>
      </c>
      <c r="L134" s="132">
        <v>390.3</v>
      </c>
      <c r="M134" s="132">
        <v>1339507</v>
      </c>
      <c r="N134" s="132">
        <v>0</v>
      </c>
      <c r="O134" s="132">
        <v>0</v>
      </c>
      <c r="P134" s="132">
        <v>0</v>
      </c>
      <c r="Q134" s="132">
        <v>0</v>
      </c>
      <c r="R134" s="132">
        <v>0</v>
      </c>
      <c r="S134" s="132">
        <v>0</v>
      </c>
      <c r="T134" s="132">
        <v>0</v>
      </c>
      <c r="U134" s="132">
        <v>0</v>
      </c>
      <c r="V134" s="132">
        <v>0</v>
      </c>
      <c r="W134" s="132">
        <v>0</v>
      </c>
      <c r="X134" s="132">
        <v>0</v>
      </c>
      <c r="Y134" s="132">
        <v>0</v>
      </c>
      <c r="Z134" s="132">
        <v>0</v>
      </c>
      <c r="AA134" s="132">
        <v>0</v>
      </c>
      <c r="AB134" s="132">
        <v>7434.26</v>
      </c>
      <c r="AC134" s="132">
        <v>71402</v>
      </c>
      <c r="AD134" s="132">
        <v>0</v>
      </c>
      <c r="AE134" s="138">
        <v>2019</v>
      </c>
      <c r="AF134" s="138">
        <v>2019</v>
      </c>
      <c r="AG134" s="138">
        <v>2019</v>
      </c>
      <c r="AH134" s="78"/>
      <c r="AI134" s="82"/>
    </row>
    <row r="135" spans="1:35" s="72" customFormat="1" ht="19.5" customHeight="1">
      <c r="A135" s="114">
        <v>6</v>
      </c>
      <c r="B135" s="118" t="s">
        <v>187</v>
      </c>
      <c r="C135" s="121">
        <f t="shared" si="4"/>
        <v>118276.98</v>
      </c>
      <c r="D135" s="144">
        <v>0</v>
      </c>
      <c r="E135" s="132">
        <v>0</v>
      </c>
      <c r="F135" s="132">
        <v>0</v>
      </c>
      <c r="G135" s="132">
        <v>0</v>
      </c>
      <c r="H135" s="132">
        <v>0</v>
      </c>
      <c r="I135" s="132">
        <v>0</v>
      </c>
      <c r="J135" s="141">
        <v>0</v>
      </c>
      <c r="K135" s="132">
        <v>0</v>
      </c>
      <c r="L135" s="132">
        <v>0</v>
      </c>
      <c r="M135" s="132">
        <v>0</v>
      </c>
      <c r="N135" s="132">
        <v>0</v>
      </c>
      <c r="O135" s="132">
        <v>0</v>
      </c>
      <c r="P135" s="132">
        <v>0</v>
      </c>
      <c r="Q135" s="132">
        <v>0</v>
      </c>
      <c r="R135" s="132">
        <v>0</v>
      </c>
      <c r="S135" s="132">
        <v>0</v>
      </c>
      <c r="T135" s="132">
        <v>0</v>
      </c>
      <c r="U135" s="132">
        <v>0</v>
      </c>
      <c r="V135" s="132">
        <v>0</v>
      </c>
      <c r="W135" s="132">
        <v>0</v>
      </c>
      <c r="X135" s="132">
        <v>0</v>
      </c>
      <c r="Y135" s="132">
        <v>0</v>
      </c>
      <c r="Z135" s="132">
        <v>0</v>
      </c>
      <c r="AA135" s="132">
        <v>0</v>
      </c>
      <c r="AB135" s="132">
        <v>0</v>
      </c>
      <c r="AC135" s="132">
        <v>118276.98</v>
      </c>
      <c r="AD135" s="132">
        <v>0</v>
      </c>
      <c r="AE135" s="138">
        <v>2019</v>
      </c>
      <c r="AF135" s="138" t="s">
        <v>168</v>
      </c>
      <c r="AG135" s="143" t="s">
        <v>168</v>
      </c>
      <c r="AH135" s="78"/>
      <c r="AI135" s="82"/>
    </row>
    <row r="136" spans="1:35" s="72" customFormat="1" ht="27.75" customHeight="1">
      <c r="A136" s="114">
        <v>7</v>
      </c>
      <c r="B136" s="118" t="s">
        <v>188</v>
      </c>
      <c r="C136" s="121">
        <f t="shared" si="4"/>
        <v>1420095.8499999999</v>
      </c>
      <c r="D136" s="144">
        <v>0</v>
      </c>
      <c r="E136" s="132">
        <v>0</v>
      </c>
      <c r="F136" s="132">
        <v>0</v>
      </c>
      <c r="G136" s="132">
        <v>0</v>
      </c>
      <c r="H136" s="132">
        <v>0</v>
      </c>
      <c r="I136" s="132">
        <v>0</v>
      </c>
      <c r="J136" s="141">
        <v>0</v>
      </c>
      <c r="K136" s="132">
        <v>0</v>
      </c>
      <c r="L136" s="132">
        <v>351</v>
      </c>
      <c r="M136" s="132">
        <v>1350928</v>
      </c>
      <c r="N136" s="132">
        <v>0</v>
      </c>
      <c r="O136" s="132">
        <v>0</v>
      </c>
      <c r="P136" s="132">
        <v>0</v>
      </c>
      <c r="Q136" s="132">
        <v>0</v>
      </c>
      <c r="R136" s="132">
        <v>0</v>
      </c>
      <c r="S136" s="132">
        <v>0</v>
      </c>
      <c r="T136" s="132">
        <v>0</v>
      </c>
      <c r="U136" s="132">
        <v>0</v>
      </c>
      <c r="V136" s="132">
        <v>0</v>
      </c>
      <c r="W136" s="132">
        <v>0</v>
      </c>
      <c r="X136" s="132">
        <v>0</v>
      </c>
      <c r="Y136" s="132">
        <v>0</v>
      </c>
      <c r="Z136" s="132">
        <v>0</v>
      </c>
      <c r="AA136" s="132">
        <v>0</v>
      </c>
      <c r="AB136" s="132">
        <v>7497.65</v>
      </c>
      <c r="AC136" s="132">
        <v>61670.2</v>
      </c>
      <c r="AD136" s="132">
        <v>0</v>
      </c>
      <c r="AE136" s="138">
        <v>2019</v>
      </c>
      <c r="AF136" s="138">
        <v>2019</v>
      </c>
      <c r="AG136" s="138">
        <v>2019</v>
      </c>
      <c r="AH136" s="78"/>
      <c r="AI136" s="82"/>
    </row>
    <row r="137" spans="1:35" s="72" customFormat="1" ht="19.5" customHeight="1">
      <c r="A137" s="114">
        <v>8</v>
      </c>
      <c r="B137" s="118" t="s">
        <v>189</v>
      </c>
      <c r="C137" s="121">
        <f t="shared" si="4"/>
        <v>2214602.7599999998</v>
      </c>
      <c r="D137" s="144">
        <v>0</v>
      </c>
      <c r="E137" s="132">
        <v>0</v>
      </c>
      <c r="F137" s="132">
        <v>0</v>
      </c>
      <c r="G137" s="132">
        <v>0</v>
      </c>
      <c r="H137" s="132">
        <v>0</v>
      </c>
      <c r="I137" s="132">
        <v>0</v>
      </c>
      <c r="J137" s="141">
        <v>0</v>
      </c>
      <c r="K137" s="132">
        <v>0</v>
      </c>
      <c r="L137" s="132">
        <v>528.70000000000005</v>
      </c>
      <c r="M137" s="132">
        <v>2094678</v>
      </c>
      <c r="N137" s="132">
        <v>0</v>
      </c>
      <c r="O137" s="132">
        <v>0</v>
      </c>
      <c r="P137" s="132">
        <v>0</v>
      </c>
      <c r="Q137" s="132">
        <v>0</v>
      </c>
      <c r="R137" s="132">
        <v>0</v>
      </c>
      <c r="S137" s="132">
        <v>0</v>
      </c>
      <c r="T137" s="132">
        <v>0</v>
      </c>
      <c r="U137" s="132">
        <v>0</v>
      </c>
      <c r="V137" s="132">
        <v>0</v>
      </c>
      <c r="W137" s="132">
        <v>0</v>
      </c>
      <c r="X137" s="132">
        <v>0</v>
      </c>
      <c r="Y137" s="132">
        <v>0</v>
      </c>
      <c r="Z137" s="132">
        <v>0</v>
      </c>
      <c r="AA137" s="132">
        <v>0</v>
      </c>
      <c r="AB137" s="132">
        <v>11625.46</v>
      </c>
      <c r="AC137" s="132">
        <v>108299.3</v>
      </c>
      <c r="AD137" s="132">
        <v>0</v>
      </c>
      <c r="AE137" s="138">
        <v>2019</v>
      </c>
      <c r="AF137" s="138">
        <v>2019</v>
      </c>
      <c r="AG137" s="138">
        <v>2019</v>
      </c>
      <c r="AH137" s="78"/>
      <c r="AI137" s="82"/>
    </row>
    <row r="138" spans="1:35" s="72" customFormat="1" ht="21.75" customHeight="1">
      <c r="A138" s="114">
        <v>9</v>
      </c>
      <c r="B138" s="118" t="s">
        <v>190</v>
      </c>
      <c r="C138" s="121">
        <f t="shared" si="4"/>
        <v>2619991.71</v>
      </c>
      <c r="D138" s="144">
        <v>0</v>
      </c>
      <c r="E138" s="132">
        <v>0</v>
      </c>
      <c r="F138" s="132">
        <v>0</v>
      </c>
      <c r="G138" s="132">
        <v>0</v>
      </c>
      <c r="H138" s="132">
        <v>0</v>
      </c>
      <c r="I138" s="132">
        <v>0</v>
      </c>
      <c r="J138" s="141">
        <v>0</v>
      </c>
      <c r="K138" s="132">
        <v>0</v>
      </c>
      <c r="L138" s="132">
        <v>628.70000000000005</v>
      </c>
      <c r="M138" s="132">
        <v>2523929</v>
      </c>
      <c r="N138" s="132">
        <v>0</v>
      </c>
      <c r="O138" s="132">
        <v>0</v>
      </c>
      <c r="P138" s="132">
        <v>0</v>
      </c>
      <c r="Q138" s="132">
        <v>0</v>
      </c>
      <c r="R138" s="132">
        <v>0</v>
      </c>
      <c r="S138" s="132">
        <v>0</v>
      </c>
      <c r="T138" s="132">
        <v>0</v>
      </c>
      <c r="U138" s="132">
        <v>0</v>
      </c>
      <c r="V138" s="132">
        <v>0</v>
      </c>
      <c r="W138" s="132">
        <v>0</v>
      </c>
      <c r="X138" s="132">
        <v>0</v>
      </c>
      <c r="Y138" s="132">
        <v>0</v>
      </c>
      <c r="Z138" s="132">
        <v>0</v>
      </c>
      <c r="AA138" s="132">
        <v>0</v>
      </c>
      <c r="AB138" s="132">
        <v>14007.81</v>
      </c>
      <c r="AC138" s="132">
        <v>82054.899999999994</v>
      </c>
      <c r="AD138" s="132">
        <v>0</v>
      </c>
      <c r="AE138" s="138">
        <v>2019</v>
      </c>
      <c r="AF138" s="138">
        <v>2019</v>
      </c>
      <c r="AG138" s="138">
        <v>2019</v>
      </c>
      <c r="AH138" s="78"/>
      <c r="AI138" s="82"/>
    </row>
    <row r="139" spans="1:35" s="72" customFormat="1" ht="19.5" customHeight="1">
      <c r="A139" s="114">
        <v>10</v>
      </c>
      <c r="B139" s="118" t="s">
        <v>191</v>
      </c>
      <c r="C139" s="121">
        <f t="shared" si="4"/>
        <v>2191229.0499999998</v>
      </c>
      <c r="D139" s="144">
        <v>0</v>
      </c>
      <c r="E139" s="132">
        <v>0</v>
      </c>
      <c r="F139" s="132">
        <v>0</v>
      </c>
      <c r="G139" s="132">
        <v>0</v>
      </c>
      <c r="H139" s="132">
        <v>0</v>
      </c>
      <c r="I139" s="132">
        <v>0</v>
      </c>
      <c r="J139" s="141">
        <v>0</v>
      </c>
      <c r="K139" s="132">
        <v>0</v>
      </c>
      <c r="L139" s="132">
        <v>637.94000000000005</v>
      </c>
      <c r="M139" s="132">
        <v>2095800</v>
      </c>
      <c r="N139" s="132">
        <v>0</v>
      </c>
      <c r="O139" s="132">
        <v>0</v>
      </c>
      <c r="P139" s="132">
        <v>0</v>
      </c>
      <c r="Q139" s="132">
        <v>0</v>
      </c>
      <c r="R139" s="132">
        <v>0</v>
      </c>
      <c r="S139" s="132">
        <v>0</v>
      </c>
      <c r="T139" s="132">
        <v>0</v>
      </c>
      <c r="U139" s="132">
        <v>0</v>
      </c>
      <c r="V139" s="132">
        <v>0</v>
      </c>
      <c r="W139" s="132">
        <v>0</v>
      </c>
      <c r="X139" s="132">
        <v>0</v>
      </c>
      <c r="Y139" s="132">
        <v>0</v>
      </c>
      <c r="Z139" s="132">
        <v>0</v>
      </c>
      <c r="AA139" s="132">
        <v>0</v>
      </c>
      <c r="AB139" s="132">
        <v>11631.69</v>
      </c>
      <c r="AC139" s="132">
        <v>83797.36</v>
      </c>
      <c r="AD139" s="132">
        <v>0</v>
      </c>
      <c r="AE139" s="138">
        <v>2018</v>
      </c>
      <c r="AF139" s="138">
        <v>2019</v>
      </c>
      <c r="AG139" s="138">
        <v>2019</v>
      </c>
      <c r="AH139" s="78"/>
      <c r="AI139" s="82"/>
    </row>
    <row r="140" spans="1:35" s="72" customFormat="1" ht="19.5" customHeight="1">
      <c r="A140" s="114">
        <v>11</v>
      </c>
      <c r="B140" s="118" t="s">
        <v>192</v>
      </c>
      <c r="C140" s="121">
        <f t="shared" si="4"/>
        <v>1679437.4700000002</v>
      </c>
      <c r="D140" s="144">
        <v>0</v>
      </c>
      <c r="E140" s="132">
        <v>0</v>
      </c>
      <c r="F140" s="132">
        <v>0</v>
      </c>
      <c r="G140" s="132">
        <v>0</v>
      </c>
      <c r="H140" s="132">
        <v>0</v>
      </c>
      <c r="I140" s="132">
        <v>0</v>
      </c>
      <c r="J140" s="141">
        <v>0</v>
      </c>
      <c r="K140" s="132">
        <v>0</v>
      </c>
      <c r="L140" s="132">
        <v>464.5</v>
      </c>
      <c r="M140" s="132">
        <v>1597048</v>
      </c>
      <c r="N140" s="132">
        <v>0</v>
      </c>
      <c r="O140" s="132">
        <v>0</v>
      </c>
      <c r="P140" s="132">
        <v>0</v>
      </c>
      <c r="Q140" s="132">
        <v>0</v>
      </c>
      <c r="R140" s="132">
        <v>0</v>
      </c>
      <c r="S140" s="132">
        <v>0</v>
      </c>
      <c r="T140" s="132">
        <v>0</v>
      </c>
      <c r="U140" s="132">
        <v>0</v>
      </c>
      <c r="V140" s="132">
        <v>0</v>
      </c>
      <c r="W140" s="132">
        <v>0</v>
      </c>
      <c r="X140" s="132">
        <v>0</v>
      </c>
      <c r="Y140" s="132">
        <v>0</v>
      </c>
      <c r="Z140" s="132">
        <v>0</v>
      </c>
      <c r="AA140" s="132">
        <v>0</v>
      </c>
      <c r="AB140" s="132">
        <v>8863.6200000000008</v>
      </c>
      <c r="AC140" s="132">
        <v>73525.850000000006</v>
      </c>
      <c r="AD140" s="132">
        <v>0</v>
      </c>
      <c r="AE140" s="138">
        <v>2018</v>
      </c>
      <c r="AF140" s="138">
        <v>2019</v>
      </c>
      <c r="AG140" s="138">
        <v>2019</v>
      </c>
      <c r="AH140" s="78"/>
      <c r="AI140" s="82"/>
    </row>
    <row r="141" spans="1:35" s="72" customFormat="1" ht="19.5" customHeight="1">
      <c r="A141" s="114">
        <v>12</v>
      </c>
      <c r="B141" s="118" t="s">
        <v>193</v>
      </c>
      <c r="C141" s="121">
        <f>D141+E141+F141+G141+H141+I141+K141+M141+O141+Q141+S141+T141+U141+V141+W141+X141+Y141+Z141+AA141+AB141+AC141+AD141</f>
        <v>2153699.11</v>
      </c>
      <c r="D141" s="144">
        <v>0</v>
      </c>
      <c r="E141" s="132">
        <v>0</v>
      </c>
      <c r="F141" s="132">
        <v>0</v>
      </c>
      <c r="G141" s="132">
        <v>0</v>
      </c>
      <c r="H141" s="132">
        <v>0</v>
      </c>
      <c r="I141" s="132">
        <v>0</v>
      </c>
      <c r="J141" s="141">
        <v>0</v>
      </c>
      <c r="K141" s="132">
        <v>0</v>
      </c>
      <c r="L141" s="132">
        <v>513.29999999999995</v>
      </c>
      <c r="M141" s="132">
        <v>2071797</v>
      </c>
      <c r="N141" s="132">
        <v>0</v>
      </c>
      <c r="O141" s="132">
        <v>0</v>
      </c>
      <c r="P141" s="132">
        <v>0</v>
      </c>
      <c r="Q141" s="132">
        <v>0</v>
      </c>
      <c r="R141" s="132">
        <v>0</v>
      </c>
      <c r="S141" s="132">
        <v>0</v>
      </c>
      <c r="T141" s="132">
        <v>0</v>
      </c>
      <c r="U141" s="132">
        <v>0</v>
      </c>
      <c r="V141" s="132">
        <v>0</v>
      </c>
      <c r="W141" s="132">
        <v>0</v>
      </c>
      <c r="X141" s="132">
        <v>0</v>
      </c>
      <c r="Y141" s="132">
        <v>0</v>
      </c>
      <c r="Z141" s="132">
        <v>0</v>
      </c>
      <c r="AA141" s="132">
        <v>0</v>
      </c>
      <c r="AB141" s="132">
        <v>11498.47</v>
      </c>
      <c r="AC141" s="132">
        <v>70403.64</v>
      </c>
      <c r="AD141" s="132">
        <v>0</v>
      </c>
      <c r="AE141" s="138">
        <v>2018</v>
      </c>
      <c r="AF141" s="138">
        <v>2019</v>
      </c>
      <c r="AG141" s="138">
        <v>2019</v>
      </c>
      <c r="AH141" s="78"/>
      <c r="AI141" s="82"/>
    </row>
    <row r="142" spans="1:35" s="72" customFormat="1" ht="19.5" customHeight="1">
      <c r="A142" s="114">
        <v>13</v>
      </c>
      <c r="B142" s="118" t="s">
        <v>150</v>
      </c>
      <c r="C142" s="121">
        <f t="shared" si="4"/>
        <v>71293.440000000002</v>
      </c>
      <c r="D142" s="144">
        <v>0</v>
      </c>
      <c r="E142" s="132">
        <v>0</v>
      </c>
      <c r="F142" s="132">
        <v>0</v>
      </c>
      <c r="G142" s="132">
        <v>0</v>
      </c>
      <c r="H142" s="132">
        <v>0</v>
      </c>
      <c r="I142" s="132">
        <v>0</v>
      </c>
      <c r="J142" s="141">
        <v>0</v>
      </c>
      <c r="K142" s="132">
        <v>0</v>
      </c>
      <c r="L142" s="132">
        <v>0</v>
      </c>
      <c r="M142" s="132">
        <v>0</v>
      </c>
      <c r="N142" s="132">
        <v>0</v>
      </c>
      <c r="O142" s="132">
        <v>0</v>
      </c>
      <c r="P142" s="132">
        <v>0</v>
      </c>
      <c r="Q142" s="132">
        <v>0</v>
      </c>
      <c r="R142" s="132">
        <v>0</v>
      </c>
      <c r="S142" s="132">
        <v>0</v>
      </c>
      <c r="T142" s="132">
        <v>0</v>
      </c>
      <c r="U142" s="132">
        <v>0</v>
      </c>
      <c r="V142" s="132">
        <v>0</v>
      </c>
      <c r="W142" s="132">
        <v>0</v>
      </c>
      <c r="X142" s="132">
        <v>0</v>
      </c>
      <c r="Y142" s="132">
        <v>0</v>
      </c>
      <c r="Z142" s="132">
        <v>0</v>
      </c>
      <c r="AA142" s="132">
        <v>0</v>
      </c>
      <c r="AB142" s="132">
        <v>0</v>
      </c>
      <c r="AC142" s="132">
        <v>71293.440000000002</v>
      </c>
      <c r="AD142" s="132">
        <v>0</v>
      </c>
      <c r="AE142" s="138">
        <v>2019</v>
      </c>
      <c r="AF142" s="138" t="s">
        <v>168</v>
      </c>
      <c r="AG142" s="143" t="s">
        <v>168</v>
      </c>
      <c r="AH142" s="78"/>
      <c r="AI142" s="82"/>
    </row>
    <row r="143" spans="1:35" s="72" customFormat="1" ht="19.5" customHeight="1">
      <c r="A143" s="114">
        <v>14</v>
      </c>
      <c r="B143" s="118" t="s">
        <v>194</v>
      </c>
      <c r="C143" s="121">
        <f>D143+E143+F143+G143+H143+I143+K143+M143+O143+Q143+S143+T143+U143+V143+W143+X143+Y143+Z143+AA143+AB143+AC143+AD143</f>
        <v>2616567</v>
      </c>
      <c r="D143" s="144">
        <v>0</v>
      </c>
      <c r="E143" s="132">
        <v>0</v>
      </c>
      <c r="F143" s="132">
        <v>0</v>
      </c>
      <c r="G143" s="132">
        <v>0</v>
      </c>
      <c r="H143" s="132">
        <v>0</v>
      </c>
      <c r="I143" s="132">
        <v>0</v>
      </c>
      <c r="J143" s="141">
        <v>0</v>
      </c>
      <c r="K143" s="132">
        <v>0</v>
      </c>
      <c r="L143" s="132">
        <v>577.49</v>
      </c>
      <c r="M143" s="132">
        <v>2499773</v>
      </c>
      <c r="N143" s="132">
        <v>0</v>
      </c>
      <c r="O143" s="132">
        <v>0</v>
      </c>
      <c r="P143" s="132">
        <v>0</v>
      </c>
      <c r="Q143" s="132">
        <v>0</v>
      </c>
      <c r="R143" s="132">
        <v>0</v>
      </c>
      <c r="S143" s="132">
        <v>0</v>
      </c>
      <c r="T143" s="132">
        <v>0</v>
      </c>
      <c r="U143" s="132">
        <v>0</v>
      </c>
      <c r="V143" s="132">
        <v>0</v>
      </c>
      <c r="W143" s="132">
        <v>0</v>
      </c>
      <c r="X143" s="132">
        <v>0</v>
      </c>
      <c r="Y143" s="132">
        <v>0</v>
      </c>
      <c r="Z143" s="132">
        <v>0</v>
      </c>
      <c r="AA143" s="132">
        <v>0</v>
      </c>
      <c r="AB143" s="132">
        <v>13873.74</v>
      </c>
      <c r="AC143" s="132">
        <v>102920.26</v>
      </c>
      <c r="AD143" s="132">
        <v>0</v>
      </c>
      <c r="AE143" s="138">
        <v>2018</v>
      </c>
      <c r="AF143" s="138">
        <v>2019</v>
      </c>
      <c r="AG143" s="138">
        <v>2019</v>
      </c>
      <c r="AH143" s="78"/>
      <c r="AI143" s="82"/>
    </row>
    <row r="144" spans="1:35" s="72" customFormat="1" ht="19.5" customHeight="1">
      <c r="A144" s="114">
        <v>15</v>
      </c>
      <c r="B144" s="118" t="s">
        <v>195</v>
      </c>
      <c r="C144" s="121">
        <f t="shared" si="4"/>
        <v>5037255.18</v>
      </c>
      <c r="D144" s="144">
        <v>0</v>
      </c>
      <c r="E144" s="132">
        <v>0</v>
      </c>
      <c r="F144" s="132">
        <v>0</v>
      </c>
      <c r="G144" s="132">
        <v>0</v>
      </c>
      <c r="H144" s="132">
        <v>0</v>
      </c>
      <c r="I144" s="132">
        <v>0</v>
      </c>
      <c r="J144" s="141">
        <v>0</v>
      </c>
      <c r="K144" s="132">
        <v>0</v>
      </c>
      <c r="L144" s="132">
        <v>0</v>
      </c>
      <c r="M144" s="132">
        <v>0</v>
      </c>
      <c r="N144" s="132">
        <v>0</v>
      </c>
      <c r="O144" s="132">
        <v>0</v>
      </c>
      <c r="P144" s="132">
        <v>1724</v>
      </c>
      <c r="Q144" s="132">
        <v>4936627.05</v>
      </c>
      <c r="R144" s="132">
        <v>0</v>
      </c>
      <c r="S144" s="132">
        <v>0</v>
      </c>
      <c r="T144" s="132">
        <v>0</v>
      </c>
      <c r="U144" s="132">
        <v>0</v>
      </c>
      <c r="V144" s="132">
        <v>0</v>
      </c>
      <c r="W144" s="132">
        <v>0</v>
      </c>
      <c r="X144" s="132">
        <v>0</v>
      </c>
      <c r="Y144" s="132">
        <v>0</v>
      </c>
      <c r="Z144" s="132">
        <v>0</v>
      </c>
      <c r="AA144" s="132">
        <v>0</v>
      </c>
      <c r="AB144" s="132">
        <v>27398.28</v>
      </c>
      <c r="AC144" s="132">
        <v>73229.850000000006</v>
      </c>
      <c r="AD144" s="132">
        <v>0</v>
      </c>
      <c r="AE144" s="138">
        <v>2019</v>
      </c>
      <c r="AF144" s="138">
        <v>2019</v>
      </c>
      <c r="AG144" s="138">
        <v>2019</v>
      </c>
      <c r="AH144" s="78"/>
      <c r="AI144" s="82"/>
    </row>
    <row r="145" spans="1:35" s="72" customFormat="1" ht="27.75" customHeight="1">
      <c r="A145" s="114">
        <v>16</v>
      </c>
      <c r="B145" s="118" t="s">
        <v>196</v>
      </c>
      <c r="C145" s="121">
        <f t="shared" si="4"/>
        <v>3398342.3000000003</v>
      </c>
      <c r="D145" s="144">
        <v>0</v>
      </c>
      <c r="E145" s="132">
        <v>0</v>
      </c>
      <c r="F145" s="132">
        <v>0</v>
      </c>
      <c r="G145" s="132">
        <v>0</v>
      </c>
      <c r="H145" s="132">
        <v>0</v>
      </c>
      <c r="I145" s="132">
        <v>0</v>
      </c>
      <c r="J145" s="141">
        <v>0</v>
      </c>
      <c r="K145" s="132">
        <v>0</v>
      </c>
      <c r="L145" s="132">
        <v>827.71</v>
      </c>
      <c r="M145" s="132">
        <v>3264909</v>
      </c>
      <c r="N145" s="132">
        <v>0</v>
      </c>
      <c r="O145" s="132">
        <v>0</v>
      </c>
      <c r="P145" s="132">
        <v>0</v>
      </c>
      <c r="Q145" s="132">
        <v>0</v>
      </c>
      <c r="R145" s="132">
        <v>0</v>
      </c>
      <c r="S145" s="132">
        <v>0</v>
      </c>
      <c r="T145" s="132">
        <v>0</v>
      </c>
      <c r="U145" s="132">
        <v>0</v>
      </c>
      <c r="V145" s="132">
        <v>0</v>
      </c>
      <c r="W145" s="132">
        <v>0</v>
      </c>
      <c r="X145" s="132">
        <v>0</v>
      </c>
      <c r="Y145" s="132">
        <v>0</v>
      </c>
      <c r="Z145" s="132">
        <v>0</v>
      </c>
      <c r="AA145" s="132">
        <v>0</v>
      </c>
      <c r="AB145" s="132">
        <v>18120.240000000002</v>
      </c>
      <c r="AC145" s="132">
        <v>115313.06</v>
      </c>
      <c r="AD145" s="132">
        <v>0</v>
      </c>
      <c r="AE145" s="138">
        <v>2018</v>
      </c>
      <c r="AF145" s="138">
        <v>2019</v>
      </c>
      <c r="AG145" s="138">
        <v>2019</v>
      </c>
      <c r="AH145" s="78"/>
      <c r="AI145" s="82"/>
    </row>
    <row r="146" spans="1:35" s="72" customFormat="1" ht="19.5" customHeight="1">
      <c r="A146" s="114">
        <v>17</v>
      </c>
      <c r="B146" s="118" t="s">
        <v>197</v>
      </c>
      <c r="C146" s="121">
        <f t="shared" si="4"/>
        <v>64540.84</v>
      </c>
      <c r="D146" s="144">
        <v>0</v>
      </c>
      <c r="E146" s="132">
        <v>0</v>
      </c>
      <c r="F146" s="132">
        <v>0</v>
      </c>
      <c r="G146" s="132">
        <v>0</v>
      </c>
      <c r="H146" s="132">
        <v>0</v>
      </c>
      <c r="I146" s="132">
        <v>0</v>
      </c>
      <c r="J146" s="141">
        <v>0</v>
      </c>
      <c r="K146" s="132">
        <v>0</v>
      </c>
      <c r="L146" s="132">
        <v>0</v>
      </c>
      <c r="M146" s="132">
        <v>0</v>
      </c>
      <c r="N146" s="132">
        <v>0</v>
      </c>
      <c r="O146" s="132">
        <v>0</v>
      </c>
      <c r="P146" s="132">
        <v>0</v>
      </c>
      <c r="Q146" s="132">
        <v>0</v>
      </c>
      <c r="R146" s="132">
        <v>0</v>
      </c>
      <c r="S146" s="132">
        <v>0</v>
      </c>
      <c r="T146" s="132">
        <v>0</v>
      </c>
      <c r="U146" s="132">
        <v>0</v>
      </c>
      <c r="V146" s="132">
        <v>0</v>
      </c>
      <c r="W146" s="132">
        <v>0</v>
      </c>
      <c r="X146" s="132">
        <v>0</v>
      </c>
      <c r="Y146" s="132">
        <v>0</v>
      </c>
      <c r="Z146" s="132">
        <v>0</v>
      </c>
      <c r="AA146" s="132">
        <v>0</v>
      </c>
      <c r="AB146" s="132">
        <v>0</v>
      </c>
      <c r="AC146" s="132">
        <v>64540.84</v>
      </c>
      <c r="AD146" s="132">
        <v>0</v>
      </c>
      <c r="AE146" s="138">
        <v>2018</v>
      </c>
      <c r="AF146" s="138" t="s">
        <v>168</v>
      </c>
      <c r="AG146" s="143" t="s">
        <v>168</v>
      </c>
      <c r="AH146" s="78"/>
      <c r="AI146" s="82"/>
    </row>
    <row r="147" spans="1:35" s="72" customFormat="1" ht="19.5" customHeight="1">
      <c r="A147" s="114">
        <v>18</v>
      </c>
      <c r="B147" s="118" t="s">
        <v>236</v>
      </c>
      <c r="C147" s="121">
        <f t="shared" si="4"/>
        <v>32694.89</v>
      </c>
      <c r="D147" s="144">
        <v>0</v>
      </c>
      <c r="E147" s="132">
        <v>0</v>
      </c>
      <c r="F147" s="132">
        <v>0</v>
      </c>
      <c r="G147" s="132">
        <v>0</v>
      </c>
      <c r="H147" s="132">
        <v>0</v>
      </c>
      <c r="I147" s="132">
        <v>0</v>
      </c>
      <c r="J147" s="141">
        <v>0</v>
      </c>
      <c r="K147" s="132">
        <v>0</v>
      </c>
      <c r="L147" s="132">
        <v>0</v>
      </c>
      <c r="M147" s="132">
        <v>0</v>
      </c>
      <c r="N147" s="132">
        <v>0</v>
      </c>
      <c r="O147" s="132">
        <v>0</v>
      </c>
      <c r="P147" s="132">
        <v>0</v>
      </c>
      <c r="Q147" s="132">
        <v>0</v>
      </c>
      <c r="R147" s="132">
        <v>0</v>
      </c>
      <c r="S147" s="132">
        <v>0</v>
      </c>
      <c r="T147" s="132">
        <v>0</v>
      </c>
      <c r="U147" s="132">
        <v>0</v>
      </c>
      <c r="V147" s="132">
        <v>0</v>
      </c>
      <c r="W147" s="132">
        <v>0</v>
      </c>
      <c r="X147" s="132">
        <v>0</v>
      </c>
      <c r="Y147" s="132">
        <v>0</v>
      </c>
      <c r="Z147" s="132">
        <v>0</v>
      </c>
      <c r="AA147" s="132">
        <v>0</v>
      </c>
      <c r="AB147" s="132">
        <v>0</v>
      </c>
      <c r="AC147" s="132">
        <v>32694.89</v>
      </c>
      <c r="AD147" s="132">
        <v>0</v>
      </c>
      <c r="AE147" s="138">
        <v>2019</v>
      </c>
      <c r="AF147" s="138" t="s">
        <v>168</v>
      </c>
      <c r="AG147" s="143" t="s">
        <v>168</v>
      </c>
      <c r="AH147" s="78"/>
      <c r="AI147" s="82"/>
    </row>
    <row r="148" spans="1:35" s="72" customFormat="1" ht="19.5" customHeight="1">
      <c r="A148" s="114">
        <v>19</v>
      </c>
      <c r="B148" s="118" t="s">
        <v>198</v>
      </c>
      <c r="C148" s="121">
        <f t="shared" si="4"/>
        <v>2348260.2400000002</v>
      </c>
      <c r="D148" s="144">
        <v>0</v>
      </c>
      <c r="E148" s="132">
        <v>0</v>
      </c>
      <c r="F148" s="132">
        <v>0</v>
      </c>
      <c r="G148" s="132">
        <v>0</v>
      </c>
      <c r="H148" s="132">
        <v>0</v>
      </c>
      <c r="I148" s="132">
        <v>0</v>
      </c>
      <c r="J148" s="141">
        <v>0</v>
      </c>
      <c r="K148" s="132">
        <v>0</v>
      </c>
      <c r="L148" s="132">
        <v>537.42999999999995</v>
      </c>
      <c r="M148" s="132">
        <v>2258889</v>
      </c>
      <c r="N148" s="132">
        <v>0</v>
      </c>
      <c r="O148" s="132">
        <v>0</v>
      </c>
      <c r="P148" s="132">
        <v>0</v>
      </c>
      <c r="Q148" s="132">
        <v>0</v>
      </c>
      <c r="R148" s="132">
        <v>0</v>
      </c>
      <c r="S148" s="132">
        <v>0</v>
      </c>
      <c r="T148" s="132">
        <v>0</v>
      </c>
      <c r="U148" s="132">
        <v>0</v>
      </c>
      <c r="V148" s="132">
        <v>0</v>
      </c>
      <c r="W148" s="132">
        <v>0</v>
      </c>
      <c r="X148" s="132">
        <v>0</v>
      </c>
      <c r="Y148" s="132">
        <v>0</v>
      </c>
      <c r="Z148" s="132">
        <v>0</v>
      </c>
      <c r="AA148" s="132">
        <v>0</v>
      </c>
      <c r="AB148" s="132">
        <v>12536.83</v>
      </c>
      <c r="AC148" s="132">
        <v>76834.41</v>
      </c>
      <c r="AD148" s="132">
        <v>0</v>
      </c>
      <c r="AE148" s="138">
        <v>2019</v>
      </c>
      <c r="AF148" s="138">
        <v>2019</v>
      </c>
      <c r="AG148" s="138">
        <v>2019</v>
      </c>
      <c r="AH148" s="78"/>
      <c r="AI148" s="82"/>
    </row>
    <row r="149" spans="1:35" s="72" customFormat="1" ht="19.5" customHeight="1">
      <c r="A149" s="114">
        <v>20</v>
      </c>
      <c r="B149" s="118" t="s">
        <v>199</v>
      </c>
      <c r="C149" s="121">
        <f t="shared" si="4"/>
        <v>1979557.96</v>
      </c>
      <c r="D149" s="144">
        <v>0</v>
      </c>
      <c r="E149" s="132">
        <v>0</v>
      </c>
      <c r="F149" s="132">
        <v>0</v>
      </c>
      <c r="G149" s="132">
        <v>0</v>
      </c>
      <c r="H149" s="132">
        <v>0</v>
      </c>
      <c r="I149" s="132">
        <v>0</v>
      </c>
      <c r="J149" s="141">
        <v>0</v>
      </c>
      <c r="K149" s="132">
        <v>0</v>
      </c>
      <c r="L149" s="132">
        <v>576.57000000000005</v>
      </c>
      <c r="M149" s="132">
        <v>1885091</v>
      </c>
      <c r="N149" s="132">
        <v>0</v>
      </c>
      <c r="O149" s="132">
        <v>0</v>
      </c>
      <c r="P149" s="132">
        <v>0</v>
      </c>
      <c r="Q149" s="132">
        <v>0</v>
      </c>
      <c r="R149" s="132">
        <v>0</v>
      </c>
      <c r="S149" s="132">
        <v>0</v>
      </c>
      <c r="T149" s="132">
        <v>0</v>
      </c>
      <c r="U149" s="132">
        <v>0</v>
      </c>
      <c r="V149" s="132">
        <v>0</v>
      </c>
      <c r="W149" s="132">
        <v>0</v>
      </c>
      <c r="X149" s="132">
        <v>0</v>
      </c>
      <c r="Y149" s="132">
        <v>0</v>
      </c>
      <c r="Z149" s="132">
        <v>0</v>
      </c>
      <c r="AA149" s="132">
        <v>0</v>
      </c>
      <c r="AB149" s="132">
        <v>10462.26</v>
      </c>
      <c r="AC149" s="132">
        <v>84004.7</v>
      </c>
      <c r="AD149" s="132">
        <v>0</v>
      </c>
      <c r="AE149" s="138">
        <v>2019</v>
      </c>
      <c r="AF149" s="138">
        <v>2019</v>
      </c>
      <c r="AG149" s="138">
        <v>2019</v>
      </c>
      <c r="AH149" s="78"/>
      <c r="AI149" s="82"/>
    </row>
    <row r="150" spans="1:35" s="72" customFormat="1" ht="19.5" customHeight="1">
      <c r="A150" s="114">
        <v>21</v>
      </c>
      <c r="B150" s="118" t="s">
        <v>127</v>
      </c>
      <c r="C150" s="121">
        <f t="shared" si="4"/>
        <v>84929.919999999998</v>
      </c>
      <c r="D150" s="144">
        <v>0</v>
      </c>
      <c r="E150" s="132">
        <v>0</v>
      </c>
      <c r="F150" s="132">
        <v>0</v>
      </c>
      <c r="G150" s="132">
        <v>0</v>
      </c>
      <c r="H150" s="132">
        <v>0</v>
      </c>
      <c r="I150" s="132">
        <v>0</v>
      </c>
      <c r="J150" s="141">
        <v>0</v>
      </c>
      <c r="K150" s="132">
        <v>0</v>
      </c>
      <c r="L150" s="132">
        <v>0</v>
      </c>
      <c r="M150" s="132">
        <v>0</v>
      </c>
      <c r="N150" s="132">
        <v>0</v>
      </c>
      <c r="O150" s="132">
        <v>0</v>
      </c>
      <c r="P150" s="132">
        <v>0</v>
      </c>
      <c r="Q150" s="132">
        <v>0</v>
      </c>
      <c r="R150" s="132">
        <v>0</v>
      </c>
      <c r="S150" s="132">
        <v>0</v>
      </c>
      <c r="T150" s="132">
        <v>0</v>
      </c>
      <c r="U150" s="132">
        <v>0</v>
      </c>
      <c r="V150" s="132">
        <v>0</v>
      </c>
      <c r="W150" s="132">
        <v>0</v>
      </c>
      <c r="X150" s="132">
        <v>0</v>
      </c>
      <c r="Y150" s="132">
        <v>0</v>
      </c>
      <c r="Z150" s="132">
        <v>0</v>
      </c>
      <c r="AA150" s="132">
        <v>0</v>
      </c>
      <c r="AB150" s="132">
        <v>0</v>
      </c>
      <c r="AC150" s="132">
        <v>84929.919999999998</v>
      </c>
      <c r="AD150" s="132">
        <v>0</v>
      </c>
      <c r="AE150" s="138">
        <v>2019</v>
      </c>
      <c r="AF150" s="138" t="s">
        <v>168</v>
      </c>
      <c r="AG150" s="138" t="s">
        <v>168</v>
      </c>
      <c r="AH150" s="78"/>
      <c r="AI150" s="82"/>
    </row>
    <row r="151" spans="1:35" s="72" customFormat="1" ht="19.5" customHeight="1">
      <c r="A151" s="114">
        <v>22</v>
      </c>
      <c r="B151" s="118" t="s">
        <v>128</v>
      </c>
      <c r="C151" s="121">
        <f t="shared" si="4"/>
        <v>4928874.99</v>
      </c>
      <c r="D151" s="144">
        <v>0</v>
      </c>
      <c r="E151" s="132">
        <v>0</v>
      </c>
      <c r="F151" s="132">
        <v>4901670.71</v>
      </c>
      <c r="G151" s="132">
        <v>0</v>
      </c>
      <c r="H151" s="132">
        <v>0</v>
      </c>
      <c r="I151" s="132">
        <v>0</v>
      </c>
      <c r="J151" s="141">
        <v>0</v>
      </c>
      <c r="K151" s="132">
        <v>0</v>
      </c>
      <c r="L151" s="132">
        <v>0</v>
      </c>
      <c r="M151" s="132">
        <v>0</v>
      </c>
      <c r="N151" s="132">
        <v>0</v>
      </c>
      <c r="O151" s="132">
        <v>0</v>
      </c>
      <c r="P151" s="132">
        <v>0</v>
      </c>
      <c r="Q151" s="132">
        <v>0</v>
      </c>
      <c r="R151" s="132">
        <v>0</v>
      </c>
      <c r="S151" s="132">
        <v>0</v>
      </c>
      <c r="T151" s="132">
        <v>0</v>
      </c>
      <c r="U151" s="132">
        <v>0</v>
      </c>
      <c r="V151" s="132">
        <v>0</v>
      </c>
      <c r="W151" s="132">
        <v>0</v>
      </c>
      <c r="X151" s="132">
        <v>0</v>
      </c>
      <c r="Y151" s="132">
        <v>0</v>
      </c>
      <c r="Z151" s="132">
        <v>0</v>
      </c>
      <c r="AA151" s="132">
        <v>0</v>
      </c>
      <c r="AB151" s="132">
        <v>27204.28</v>
      </c>
      <c r="AC151" s="132">
        <v>0</v>
      </c>
      <c r="AD151" s="132">
        <v>0</v>
      </c>
      <c r="AE151" s="138" t="s">
        <v>168</v>
      </c>
      <c r="AF151" s="138">
        <v>2019</v>
      </c>
      <c r="AG151" s="138">
        <v>2019</v>
      </c>
      <c r="AH151" s="78"/>
      <c r="AI151" s="82"/>
    </row>
    <row r="152" spans="1:35" s="72" customFormat="1" ht="19.5" customHeight="1">
      <c r="A152" s="114">
        <v>23</v>
      </c>
      <c r="B152" s="118" t="s">
        <v>200</v>
      </c>
      <c r="C152" s="121">
        <f t="shared" si="4"/>
        <v>68055.55</v>
      </c>
      <c r="D152" s="144">
        <v>0</v>
      </c>
      <c r="E152" s="132">
        <v>0</v>
      </c>
      <c r="F152" s="132">
        <v>0</v>
      </c>
      <c r="G152" s="132">
        <v>0</v>
      </c>
      <c r="H152" s="132">
        <v>0</v>
      </c>
      <c r="I152" s="132">
        <v>0</v>
      </c>
      <c r="J152" s="141">
        <v>0</v>
      </c>
      <c r="K152" s="132">
        <v>0</v>
      </c>
      <c r="L152" s="132">
        <v>0</v>
      </c>
      <c r="M152" s="132">
        <v>0</v>
      </c>
      <c r="N152" s="132">
        <v>0</v>
      </c>
      <c r="O152" s="132">
        <v>0</v>
      </c>
      <c r="P152" s="132">
        <v>0</v>
      </c>
      <c r="Q152" s="132">
        <v>0</v>
      </c>
      <c r="R152" s="132">
        <v>0</v>
      </c>
      <c r="S152" s="132">
        <v>0</v>
      </c>
      <c r="T152" s="132">
        <v>0</v>
      </c>
      <c r="U152" s="132">
        <v>0</v>
      </c>
      <c r="V152" s="132">
        <v>0</v>
      </c>
      <c r="W152" s="132">
        <v>0</v>
      </c>
      <c r="X152" s="132">
        <v>0</v>
      </c>
      <c r="Y152" s="132">
        <v>0</v>
      </c>
      <c r="Z152" s="132">
        <v>0</v>
      </c>
      <c r="AA152" s="132">
        <v>0</v>
      </c>
      <c r="AB152" s="132">
        <v>0</v>
      </c>
      <c r="AC152" s="132">
        <v>68055.55</v>
      </c>
      <c r="AD152" s="132">
        <v>0</v>
      </c>
      <c r="AE152" s="138">
        <v>2019</v>
      </c>
      <c r="AF152" s="138" t="s">
        <v>168</v>
      </c>
      <c r="AG152" s="143" t="s">
        <v>168</v>
      </c>
      <c r="AH152" s="78"/>
      <c r="AI152" s="82"/>
    </row>
    <row r="153" spans="1:35" s="72" customFormat="1" ht="19.5" customHeight="1">
      <c r="A153" s="114">
        <v>24</v>
      </c>
      <c r="B153" s="118" t="s">
        <v>201</v>
      </c>
      <c r="C153" s="121">
        <f t="shared" si="4"/>
        <v>4085465.98</v>
      </c>
      <c r="D153" s="144">
        <v>0</v>
      </c>
      <c r="E153" s="132">
        <v>0</v>
      </c>
      <c r="F153" s="132">
        <v>0</v>
      </c>
      <c r="G153" s="132">
        <v>0</v>
      </c>
      <c r="H153" s="132">
        <v>0</v>
      </c>
      <c r="I153" s="132">
        <v>0</v>
      </c>
      <c r="J153" s="141">
        <v>0</v>
      </c>
      <c r="K153" s="132">
        <v>0</v>
      </c>
      <c r="L153" s="132">
        <v>828.4</v>
      </c>
      <c r="M153" s="132">
        <v>4062916.79</v>
      </c>
      <c r="N153" s="132">
        <v>0</v>
      </c>
      <c r="O153" s="132">
        <v>0</v>
      </c>
      <c r="P153" s="132">
        <v>0</v>
      </c>
      <c r="Q153" s="132">
        <v>0</v>
      </c>
      <c r="R153" s="132">
        <v>0</v>
      </c>
      <c r="S153" s="132">
        <v>0</v>
      </c>
      <c r="T153" s="132">
        <v>0</v>
      </c>
      <c r="U153" s="132">
        <v>0</v>
      </c>
      <c r="V153" s="132">
        <v>0</v>
      </c>
      <c r="W153" s="132">
        <v>0</v>
      </c>
      <c r="X153" s="132">
        <v>0</v>
      </c>
      <c r="Y153" s="132">
        <v>0</v>
      </c>
      <c r="Z153" s="132">
        <v>0</v>
      </c>
      <c r="AA153" s="132">
        <v>0</v>
      </c>
      <c r="AB153" s="132">
        <v>22549.19</v>
      </c>
      <c r="AC153" s="132">
        <v>0</v>
      </c>
      <c r="AD153" s="132">
        <v>0</v>
      </c>
      <c r="AE153" s="138" t="s">
        <v>168</v>
      </c>
      <c r="AF153" s="138">
        <v>2019</v>
      </c>
      <c r="AG153" s="138">
        <v>2019</v>
      </c>
      <c r="AH153" s="78"/>
      <c r="AI153" s="82"/>
    </row>
    <row r="154" spans="1:35" s="72" customFormat="1" ht="19.5" customHeight="1">
      <c r="A154" s="114">
        <v>25</v>
      </c>
      <c r="B154" s="118" t="s">
        <v>202</v>
      </c>
      <c r="C154" s="121">
        <f t="shared" si="4"/>
        <v>64335.519999999997</v>
      </c>
      <c r="D154" s="144">
        <v>0</v>
      </c>
      <c r="E154" s="132">
        <v>0</v>
      </c>
      <c r="F154" s="132">
        <v>0</v>
      </c>
      <c r="G154" s="132">
        <v>0</v>
      </c>
      <c r="H154" s="132">
        <v>0</v>
      </c>
      <c r="I154" s="132">
        <v>0</v>
      </c>
      <c r="J154" s="141">
        <v>0</v>
      </c>
      <c r="K154" s="132">
        <v>0</v>
      </c>
      <c r="L154" s="132">
        <v>0</v>
      </c>
      <c r="M154" s="132">
        <v>0</v>
      </c>
      <c r="N154" s="132">
        <v>0</v>
      </c>
      <c r="O154" s="132">
        <v>0</v>
      </c>
      <c r="P154" s="132">
        <v>0</v>
      </c>
      <c r="Q154" s="132">
        <v>0</v>
      </c>
      <c r="R154" s="132">
        <v>0</v>
      </c>
      <c r="S154" s="132">
        <v>0</v>
      </c>
      <c r="T154" s="132">
        <v>0</v>
      </c>
      <c r="U154" s="132">
        <v>0</v>
      </c>
      <c r="V154" s="132">
        <v>0</v>
      </c>
      <c r="W154" s="132">
        <v>0</v>
      </c>
      <c r="X154" s="132">
        <v>0</v>
      </c>
      <c r="Y154" s="132">
        <v>0</v>
      </c>
      <c r="Z154" s="132">
        <v>0</v>
      </c>
      <c r="AA154" s="132">
        <v>0</v>
      </c>
      <c r="AB154" s="132">
        <v>0</v>
      </c>
      <c r="AC154" s="132">
        <v>64335.519999999997</v>
      </c>
      <c r="AD154" s="132">
        <v>0</v>
      </c>
      <c r="AE154" s="138">
        <v>2018</v>
      </c>
      <c r="AF154" s="138" t="s">
        <v>168</v>
      </c>
      <c r="AG154" s="143" t="s">
        <v>168</v>
      </c>
      <c r="AH154" s="78"/>
      <c r="AI154" s="82"/>
    </row>
    <row r="155" spans="1:35" s="72" customFormat="1" ht="19.5" customHeight="1">
      <c r="A155" s="114">
        <v>26</v>
      </c>
      <c r="B155" s="118" t="s">
        <v>203</v>
      </c>
      <c r="C155" s="121">
        <f t="shared" si="4"/>
        <v>2285640.31</v>
      </c>
      <c r="D155" s="144">
        <v>0</v>
      </c>
      <c r="E155" s="132">
        <v>0</v>
      </c>
      <c r="F155" s="132">
        <v>0</v>
      </c>
      <c r="G155" s="132">
        <v>0</v>
      </c>
      <c r="H155" s="132">
        <v>0</v>
      </c>
      <c r="I155" s="132">
        <v>0</v>
      </c>
      <c r="J155" s="141">
        <v>0</v>
      </c>
      <c r="K155" s="132">
        <v>0</v>
      </c>
      <c r="L155" s="132">
        <v>504.32</v>
      </c>
      <c r="M155" s="132">
        <v>2199383</v>
      </c>
      <c r="N155" s="132">
        <v>0</v>
      </c>
      <c r="O155" s="132">
        <v>0</v>
      </c>
      <c r="P155" s="132">
        <v>0</v>
      </c>
      <c r="Q155" s="132">
        <v>0</v>
      </c>
      <c r="R155" s="132">
        <v>0</v>
      </c>
      <c r="S155" s="132">
        <v>0</v>
      </c>
      <c r="T155" s="132">
        <v>0</v>
      </c>
      <c r="U155" s="132">
        <v>0</v>
      </c>
      <c r="V155" s="132">
        <v>0</v>
      </c>
      <c r="W155" s="132">
        <v>0</v>
      </c>
      <c r="X155" s="132">
        <v>0</v>
      </c>
      <c r="Y155" s="132">
        <v>0</v>
      </c>
      <c r="Z155" s="132">
        <v>0</v>
      </c>
      <c r="AA155" s="132">
        <v>0</v>
      </c>
      <c r="AB155" s="132">
        <v>11996.46</v>
      </c>
      <c r="AC155" s="132">
        <v>74260.850000000006</v>
      </c>
      <c r="AD155" s="132">
        <v>0</v>
      </c>
      <c r="AE155" s="138">
        <v>2018</v>
      </c>
      <c r="AF155" s="138">
        <v>2019</v>
      </c>
      <c r="AG155" s="138">
        <v>2019</v>
      </c>
      <c r="AH155" s="78"/>
      <c r="AI155" s="82"/>
    </row>
    <row r="156" spans="1:35" s="72" customFormat="1" ht="19.5" customHeight="1">
      <c r="A156" s="114">
        <v>27</v>
      </c>
      <c r="B156" s="117" t="s">
        <v>97</v>
      </c>
      <c r="C156" s="121">
        <f t="shared" si="4"/>
        <v>2715255.96</v>
      </c>
      <c r="D156" s="146">
        <v>0</v>
      </c>
      <c r="E156" s="142">
        <v>0</v>
      </c>
      <c r="F156" s="142">
        <v>0</v>
      </c>
      <c r="G156" s="142">
        <v>0</v>
      </c>
      <c r="H156" s="142">
        <v>0</v>
      </c>
      <c r="I156" s="142">
        <v>0</v>
      </c>
      <c r="J156" s="141">
        <v>0</v>
      </c>
      <c r="K156" s="132">
        <v>0</v>
      </c>
      <c r="L156" s="132">
        <v>881.32</v>
      </c>
      <c r="M156" s="132">
        <v>2700269.46</v>
      </c>
      <c r="N156" s="132">
        <v>0</v>
      </c>
      <c r="O156" s="132">
        <v>0</v>
      </c>
      <c r="P156" s="132">
        <v>0</v>
      </c>
      <c r="Q156" s="132">
        <v>0</v>
      </c>
      <c r="R156" s="132">
        <v>0</v>
      </c>
      <c r="S156" s="132">
        <v>0</v>
      </c>
      <c r="T156" s="132">
        <v>0</v>
      </c>
      <c r="U156" s="132">
        <v>0</v>
      </c>
      <c r="V156" s="132">
        <v>0</v>
      </c>
      <c r="W156" s="132">
        <v>0</v>
      </c>
      <c r="X156" s="132">
        <v>0</v>
      </c>
      <c r="Y156" s="132">
        <v>0</v>
      </c>
      <c r="Z156" s="132">
        <v>0</v>
      </c>
      <c r="AA156" s="132">
        <v>0</v>
      </c>
      <c r="AB156" s="132">
        <v>14986.5</v>
      </c>
      <c r="AC156" s="142">
        <v>0</v>
      </c>
      <c r="AD156" s="132">
        <v>0</v>
      </c>
      <c r="AE156" s="138" t="s">
        <v>168</v>
      </c>
      <c r="AF156" s="138">
        <v>2019</v>
      </c>
      <c r="AG156" s="138">
        <v>2019</v>
      </c>
      <c r="AH156" s="78"/>
      <c r="AI156" s="82"/>
    </row>
    <row r="157" spans="1:35" s="72" customFormat="1" ht="19.5" customHeight="1">
      <c r="A157" s="114">
        <v>28</v>
      </c>
      <c r="B157" s="117" t="s">
        <v>85</v>
      </c>
      <c r="C157" s="121">
        <f t="shared" si="4"/>
        <v>848658.97000000009</v>
      </c>
      <c r="D157" s="146">
        <v>0</v>
      </c>
      <c r="E157" s="142">
        <v>0</v>
      </c>
      <c r="F157" s="142">
        <v>843974.91</v>
      </c>
      <c r="G157" s="142">
        <v>0</v>
      </c>
      <c r="H157" s="142">
        <v>0</v>
      </c>
      <c r="I157" s="142">
        <v>0</v>
      </c>
      <c r="J157" s="141">
        <v>0</v>
      </c>
      <c r="K157" s="132">
        <v>0</v>
      </c>
      <c r="L157" s="132">
        <v>0</v>
      </c>
      <c r="M157" s="132">
        <v>0</v>
      </c>
      <c r="N157" s="132">
        <v>0</v>
      </c>
      <c r="O157" s="132">
        <v>0</v>
      </c>
      <c r="P157" s="132">
        <v>0</v>
      </c>
      <c r="Q157" s="132">
        <v>0</v>
      </c>
      <c r="R157" s="132">
        <v>0</v>
      </c>
      <c r="S157" s="132">
        <v>0</v>
      </c>
      <c r="T157" s="132">
        <v>0</v>
      </c>
      <c r="U157" s="132">
        <v>0</v>
      </c>
      <c r="V157" s="132">
        <v>0</v>
      </c>
      <c r="W157" s="132">
        <v>0</v>
      </c>
      <c r="X157" s="132">
        <v>0</v>
      </c>
      <c r="Y157" s="132">
        <v>0</v>
      </c>
      <c r="Z157" s="132">
        <v>0</v>
      </c>
      <c r="AA157" s="132">
        <v>0</v>
      </c>
      <c r="AB157" s="132">
        <f>ROUND((D157+E157+F157+G157+H157+I157)*0.555%,2)</f>
        <v>4684.0600000000004</v>
      </c>
      <c r="AC157" s="142">
        <v>0</v>
      </c>
      <c r="AD157" s="132">
        <v>0</v>
      </c>
      <c r="AE157" s="138" t="s">
        <v>168</v>
      </c>
      <c r="AF157" s="138">
        <v>2019</v>
      </c>
      <c r="AG157" s="138">
        <v>2019</v>
      </c>
      <c r="AH157" s="78"/>
      <c r="AI157" s="82"/>
    </row>
    <row r="158" spans="1:35" s="72" customFormat="1" ht="19.5" customHeight="1">
      <c r="A158" s="114">
        <v>29</v>
      </c>
      <c r="B158" s="118" t="s">
        <v>237</v>
      </c>
      <c r="C158" s="121">
        <f t="shared" si="4"/>
        <v>1514306.5499999998</v>
      </c>
      <c r="D158" s="139">
        <v>0</v>
      </c>
      <c r="E158" s="140">
        <v>0</v>
      </c>
      <c r="F158" s="140">
        <v>0</v>
      </c>
      <c r="G158" s="140">
        <v>0</v>
      </c>
      <c r="H158" s="140">
        <v>0</v>
      </c>
      <c r="I158" s="140">
        <v>0</v>
      </c>
      <c r="J158" s="141">
        <v>1</v>
      </c>
      <c r="K158" s="145">
        <v>1455004.66</v>
      </c>
      <c r="L158" s="132">
        <v>0</v>
      </c>
      <c r="M158" s="132">
        <v>0</v>
      </c>
      <c r="N158" s="132">
        <v>0</v>
      </c>
      <c r="O158" s="132">
        <v>0</v>
      </c>
      <c r="P158" s="132">
        <v>0</v>
      </c>
      <c r="Q158" s="132">
        <v>0</v>
      </c>
      <c r="R158" s="132">
        <v>0</v>
      </c>
      <c r="S158" s="132">
        <v>0</v>
      </c>
      <c r="T158" s="132">
        <v>0</v>
      </c>
      <c r="U158" s="132">
        <v>0</v>
      </c>
      <c r="V158" s="132">
        <v>0</v>
      </c>
      <c r="W158" s="132">
        <v>0</v>
      </c>
      <c r="X158" s="132">
        <v>0</v>
      </c>
      <c r="Y158" s="132">
        <v>0</v>
      </c>
      <c r="Z158" s="132">
        <v>0</v>
      </c>
      <c r="AA158" s="132">
        <v>0</v>
      </c>
      <c r="AB158" s="132">
        <v>0</v>
      </c>
      <c r="AC158" s="132">
        <v>59301.89</v>
      </c>
      <c r="AD158" s="132">
        <v>0</v>
      </c>
      <c r="AE158" s="138">
        <v>2019</v>
      </c>
      <c r="AF158" s="138">
        <v>2019</v>
      </c>
      <c r="AG158" s="138" t="s">
        <v>168</v>
      </c>
      <c r="AH158" s="78"/>
      <c r="AI158" s="82"/>
    </row>
    <row r="159" spans="1:35" s="72" customFormat="1" ht="19.5" customHeight="1">
      <c r="A159" s="114">
        <v>30</v>
      </c>
      <c r="B159" s="118" t="s">
        <v>238</v>
      </c>
      <c r="C159" s="121">
        <f t="shared" si="4"/>
        <v>4437400.96</v>
      </c>
      <c r="D159" s="139">
        <v>0</v>
      </c>
      <c r="E159" s="140">
        <v>0</v>
      </c>
      <c r="F159" s="140">
        <v>0</v>
      </c>
      <c r="G159" s="140">
        <v>0</v>
      </c>
      <c r="H159" s="140">
        <v>0</v>
      </c>
      <c r="I159" s="140">
        <v>0</v>
      </c>
      <c r="J159" s="141">
        <v>3</v>
      </c>
      <c r="K159" s="145">
        <v>4362673.92</v>
      </c>
      <c r="L159" s="132">
        <v>0</v>
      </c>
      <c r="M159" s="132">
        <v>0</v>
      </c>
      <c r="N159" s="132">
        <v>0</v>
      </c>
      <c r="O159" s="132">
        <v>0</v>
      </c>
      <c r="P159" s="132">
        <v>0</v>
      </c>
      <c r="Q159" s="132">
        <v>0</v>
      </c>
      <c r="R159" s="132">
        <v>0</v>
      </c>
      <c r="S159" s="132">
        <v>0</v>
      </c>
      <c r="T159" s="132">
        <v>0</v>
      </c>
      <c r="U159" s="132">
        <v>0</v>
      </c>
      <c r="V159" s="132">
        <v>0</v>
      </c>
      <c r="W159" s="132">
        <v>0</v>
      </c>
      <c r="X159" s="132">
        <v>0</v>
      </c>
      <c r="Y159" s="132">
        <v>0</v>
      </c>
      <c r="Z159" s="132">
        <v>0</v>
      </c>
      <c r="AA159" s="132">
        <v>0</v>
      </c>
      <c r="AB159" s="132">
        <v>0</v>
      </c>
      <c r="AC159" s="132">
        <v>74727.039999999994</v>
      </c>
      <c r="AD159" s="132">
        <v>0</v>
      </c>
      <c r="AE159" s="138">
        <v>2019</v>
      </c>
      <c r="AF159" s="138">
        <v>2019</v>
      </c>
      <c r="AG159" s="138" t="s">
        <v>168</v>
      </c>
      <c r="AH159" s="78"/>
      <c r="AI159" s="82"/>
    </row>
    <row r="160" spans="1:35" s="72" customFormat="1" ht="19.5" customHeight="1">
      <c r="A160" s="114">
        <v>31</v>
      </c>
      <c r="B160" s="118" t="s">
        <v>239</v>
      </c>
      <c r="C160" s="121">
        <f t="shared" si="4"/>
        <v>7379389.4799999995</v>
      </c>
      <c r="D160" s="139">
        <v>0</v>
      </c>
      <c r="E160" s="140">
        <v>0</v>
      </c>
      <c r="F160" s="140">
        <v>0</v>
      </c>
      <c r="G160" s="140">
        <v>0</v>
      </c>
      <c r="H160" s="140">
        <v>0</v>
      </c>
      <c r="I160" s="140">
        <v>0</v>
      </c>
      <c r="J160" s="141">
        <v>5</v>
      </c>
      <c r="K160" s="145">
        <v>7286514.7999999998</v>
      </c>
      <c r="L160" s="132">
        <v>0</v>
      </c>
      <c r="M160" s="132">
        <v>0</v>
      </c>
      <c r="N160" s="132">
        <v>0</v>
      </c>
      <c r="O160" s="132">
        <v>0</v>
      </c>
      <c r="P160" s="132">
        <v>0</v>
      </c>
      <c r="Q160" s="132">
        <v>0</v>
      </c>
      <c r="R160" s="132">
        <v>0</v>
      </c>
      <c r="S160" s="132">
        <v>0</v>
      </c>
      <c r="T160" s="132">
        <v>0</v>
      </c>
      <c r="U160" s="132">
        <v>0</v>
      </c>
      <c r="V160" s="132">
        <v>0</v>
      </c>
      <c r="W160" s="132">
        <v>0</v>
      </c>
      <c r="X160" s="132">
        <v>0</v>
      </c>
      <c r="Y160" s="132">
        <v>0</v>
      </c>
      <c r="Z160" s="132">
        <v>0</v>
      </c>
      <c r="AA160" s="132">
        <v>0</v>
      </c>
      <c r="AB160" s="132">
        <v>0</v>
      </c>
      <c r="AC160" s="132">
        <v>92874.68</v>
      </c>
      <c r="AD160" s="132">
        <v>0</v>
      </c>
      <c r="AE160" s="138">
        <v>2019</v>
      </c>
      <c r="AF160" s="138">
        <v>2019</v>
      </c>
      <c r="AG160" s="138" t="s">
        <v>168</v>
      </c>
      <c r="AH160" s="78"/>
      <c r="AI160" s="82"/>
    </row>
    <row r="161" spans="1:35" s="72" customFormat="1" ht="19.5" customHeight="1">
      <c r="A161" s="114">
        <v>32</v>
      </c>
      <c r="B161" s="118" t="s">
        <v>240</v>
      </c>
      <c r="C161" s="121">
        <f t="shared" si="4"/>
        <v>1532130.65</v>
      </c>
      <c r="D161" s="139">
        <v>0</v>
      </c>
      <c r="E161" s="140">
        <v>0</v>
      </c>
      <c r="F161" s="140">
        <v>0</v>
      </c>
      <c r="G161" s="140">
        <v>0</v>
      </c>
      <c r="H161" s="140">
        <v>0</v>
      </c>
      <c r="I161" s="140">
        <v>0</v>
      </c>
      <c r="J161" s="141">
        <v>1</v>
      </c>
      <c r="K161" s="145">
        <v>1463518.92</v>
      </c>
      <c r="L161" s="132">
        <v>0</v>
      </c>
      <c r="M161" s="132">
        <v>0</v>
      </c>
      <c r="N161" s="132">
        <v>0</v>
      </c>
      <c r="O161" s="132">
        <v>0</v>
      </c>
      <c r="P161" s="132">
        <v>0</v>
      </c>
      <c r="Q161" s="132">
        <v>0</v>
      </c>
      <c r="R161" s="132">
        <v>0</v>
      </c>
      <c r="S161" s="132">
        <v>0</v>
      </c>
      <c r="T161" s="132">
        <v>0</v>
      </c>
      <c r="U161" s="132">
        <v>0</v>
      </c>
      <c r="V161" s="132">
        <v>0</v>
      </c>
      <c r="W161" s="132">
        <v>0</v>
      </c>
      <c r="X161" s="132">
        <v>0</v>
      </c>
      <c r="Y161" s="132">
        <v>0</v>
      </c>
      <c r="Z161" s="132">
        <v>0</v>
      </c>
      <c r="AA161" s="132">
        <v>0</v>
      </c>
      <c r="AB161" s="132">
        <v>0</v>
      </c>
      <c r="AC161" s="132">
        <v>68611.73</v>
      </c>
      <c r="AD161" s="132">
        <v>0</v>
      </c>
      <c r="AE161" s="138">
        <v>2019</v>
      </c>
      <c r="AF161" s="138">
        <v>2019</v>
      </c>
      <c r="AG161" s="138" t="s">
        <v>168</v>
      </c>
      <c r="AH161" s="78"/>
      <c r="AI161" s="82"/>
    </row>
    <row r="162" spans="1:35" s="72" customFormat="1" ht="19.5" customHeight="1">
      <c r="A162" s="114">
        <v>33</v>
      </c>
      <c r="B162" s="118" t="s">
        <v>248</v>
      </c>
      <c r="C162" s="121">
        <f t="shared" si="4"/>
        <v>2918958.32</v>
      </c>
      <c r="D162" s="139">
        <v>0</v>
      </c>
      <c r="E162" s="140">
        <v>0</v>
      </c>
      <c r="F162" s="140">
        <v>0</v>
      </c>
      <c r="G162" s="140">
        <v>0</v>
      </c>
      <c r="H162" s="140">
        <v>0</v>
      </c>
      <c r="I162" s="140">
        <v>0</v>
      </c>
      <c r="J162" s="141">
        <v>0</v>
      </c>
      <c r="K162" s="132">
        <v>0</v>
      </c>
      <c r="L162" s="132">
        <v>597.17999999999995</v>
      </c>
      <c r="M162" s="132">
        <v>2808541.8</v>
      </c>
      <c r="N162" s="132">
        <v>0</v>
      </c>
      <c r="O162" s="132">
        <v>0</v>
      </c>
      <c r="P162" s="132">
        <v>0</v>
      </c>
      <c r="Q162" s="132">
        <v>0</v>
      </c>
      <c r="R162" s="132">
        <v>0</v>
      </c>
      <c r="S162" s="132">
        <v>0</v>
      </c>
      <c r="T162" s="132">
        <v>0</v>
      </c>
      <c r="U162" s="132">
        <v>0</v>
      </c>
      <c r="V162" s="132">
        <v>0</v>
      </c>
      <c r="W162" s="132">
        <v>0</v>
      </c>
      <c r="X162" s="132">
        <v>0</v>
      </c>
      <c r="Y162" s="132">
        <v>0</v>
      </c>
      <c r="Z162" s="132">
        <v>0</v>
      </c>
      <c r="AA162" s="132">
        <v>0</v>
      </c>
      <c r="AB162" s="132">
        <v>15587.41</v>
      </c>
      <c r="AC162" s="132">
        <v>94829.11</v>
      </c>
      <c r="AD162" s="132">
        <v>0</v>
      </c>
      <c r="AE162" s="138">
        <v>2019</v>
      </c>
      <c r="AF162" s="138">
        <v>2019</v>
      </c>
      <c r="AG162" s="138">
        <v>2019</v>
      </c>
      <c r="AH162" s="78"/>
      <c r="AI162" s="82"/>
    </row>
    <row r="163" spans="1:35" s="72" customFormat="1" ht="19.5" customHeight="1">
      <c r="A163" s="114">
        <v>34</v>
      </c>
      <c r="B163" s="118" t="s">
        <v>249</v>
      </c>
      <c r="C163" s="121">
        <f t="shared" si="4"/>
        <v>50189.21</v>
      </c>
      <c r="D163" s="139">
        <v>0</v>
      </c>
      <c r="E163" s="140">
        <v>0</v>
      </c>
      <c r="F163" s="140">
        <v>0</v>
      </c>
      <c r="G163" s="140">
        <v>0</v>
      </c>
      <c r="H163" s="140">
        <v>0</v>
      </c>
      <c r="I163" s="140">
        <v>0</v>
      </c>
      <c r="J163" s="141">
        <v>0</v>
      </c>
      <c r="K163" s="132">
        <v>0</v>
      </c>
      <c r="L163" s="132">
        <v>0</v>
      </c>
      <c r="M163" s="132">
        <v>0</v>
      </c>
      <c r="N163" s="132">
        <v>0</v>
      </c>
      <c r="O163" s="132">
        <v>0</v>
      </c>
      <c r="P163" s="132">
        <v>0</v>
      </c>
      <c r="Q163" s="132">
        <v>0</v>
      </c>
      <c r="R163" s="132">
        <v>0</v>
      </c>
      <c r="S163" s="132">
        <v>0</v>
      </c>
      <c r="T163" s="132">
        <v>0</v>
      </c>
      <c r="U163" s="132">
        <v>0</v>
      </c>
      <c r="V163" s="132">
        <v>0</v>
      </c>
      <c r="W163" s="132">
        <v>0</v>
      </c>
      <c r="X163" s="132">
        <v>0</v>
      </c>
      <c r="Y163" s="132">
        <v>0</v>
      </c>
      <c r="Z163" s="132">
        <v>0</v>
      </c>
      <c r="AA163" s="132">
        <v>0</v>
      </c>
      <c r="AB163" s="132">
        <v>0</v>
      </c>
      <c r="AC163" s="132">
        <v>50189.21</v>
      </c>
      <c r="AD163" s="132">
        <v>0</v>
      </c>
      <c r="AE163" s="138">
        <v>2019</v>
      </c>
      <c r="AF163" s="138" t="s">
        <v>168</v>
      </c>
      <c r="AG163" s="143" t="s">
        <v>168</v>
      </c>
      <c r="AH163" s="78"/>
      <c r="AI163" s="82"/>
    </row>
    <row r="164" spans="1:35" s="72" customFormat="1" ht="19.5" customHeight="1">
      <c r="A164" s="114">
        <v>35</v>
      </c>
      <c r="B164" s="118" t="s">
        <v>250</v>
      </c>
      <c r="C164" s="121">
        <f t="shared" si="4"/>
        <v>48636.51</v>
      </c>
      <c r="D164" s="139">
        <v>0</v>
      </c>
      <c r="E164" s="140">
        <v>0</v>
      </c>
      <c r="F164" s="140">
        <v>0</v>
      </c>
      <c r="G164" s="140">
        <v>0</v>
      </c>
      <c r="H164" s="140">
        <v>0</v>
      </c>
      <c r="I164" s="140">
        <v>0</v>
      </c>
      <c r="J164" s="141">
        <v>0</v>
      </c>
      <c r="K164" s="132">
        <v>0</v>
      </c>
      <c r="L164" s="132">
        <v>0</v>
      </c>
      <c r="M164" s="132">
        <v>0</v>
      </c>
      <c r="N164" s="132">
        <v>0</v>
      </c>
      <c r="O164" s="132">
        <v>0</v>
      </c>
      <c r="P164" s="132">
        <v>0</v>
      </c>
      <c r="Q164" s="132">
        <v>0</v>
      </c>
      <c r="R164" s="132">
        <v>0</v>
      </c>
      <c r="S164" s="132">
        <v>0</v>
      </c>
      <c r="T164" s="132">
        <v>0</v>
      </c>
      <c r="U164" s="132">
        <v>0</v>
      </c>
      <c r="V164" s="132">
        <v>0</v>
      </c>
      <c r="W164" s="132">
        <v>0</v>
      </c>
      <c r="X164" s="132">
        <v>0</v>
      </c>
      <c r="Y164" s="132">
        <v>0</v>
      </c>
      <c r="Z164" s="132">
        <v>0</v>
      </c>
      <c r="AA164" s="132">
        <v>0</v>
      </c>
      <c r="AB164" s="132">
        <v>0</v>
      </c>
      <c r="AC164" s="132">
        <v>48636.51</v>
      </c>
      <c r="AD164" s="132">
        <v>0</v>
      </c>
      <c r="AE164" s="138">
        <v>2019</v>
      </c>
      <c r="AF164" s="138" t="s">
        <v>168</v>
      </c>
      <c r="AG164" s="143" t="s">
        <v>168</v>
      </c>
      <c r="AH164" s="78"/>
      <c r="AI164" s="82"/>
    </row>
    <row r="165" spans="1:35" s="72" customFormat="1" ht="19.5" customHeight="1">
      <c r="A165" s="114">
        <v>36</v>
      </c>
      <c r="B165" s="118" t="s">
        <v>260</v>
      </c>
      <c r="C165" s="121">
        <f t="shared" si="4"/>
        <v>76507.94</v>
      </c>
      <c r="D165" s="139">
        <v>0</v>
      </c>
      <c r="E165" s="140">
        <v>0</v>
      </c>
      <c r="F165" s="140">
        <v>0</v>
      </c>
      <c r="G165" s="140">
        <v>0</v>
      </c>
      <c r="H165" s="140">
        <v>0</v>
      </c>
      <c r="I165" s="140">
        <v>0</v>
      </c>
      <c r="J165" s="141">
        <v>0</v>
      </c>
      <c r="K165" s="132">
        <v>0</v>
      </c>
      <c r="L165" s="132">
        <v>0</v>
      </c>
      <c r="M165" s="132">
        <v>0</v>
      </c>
      <c r="N165" s="132">
        <v>0</v>
      </c>
      <c r="O165" s="132">
        <v>0</v>
      </c>
      <c r="P165" s="132">
        <v>0</v>
      </c>
      <c r="Q165" s="132">
        <v>0</v>
      </c>
      <c r="R165" s="132">
        <v>0</v>
      </c>
      <c r="S165" s="132">
        <v>0</v>
      </c>
      <c r="T165" s="132">
        <v>0</v>
      </c>
      <c r="U165" s="132">
        <v>0</v>
      </c>
      <c r="V165" s="132">
        <v>0</v>
      </c>
      <c r="W165" s="132">
        <v>0</v>
      </c>
      <c r="X165" s="132">
        <v>0</v>
      </c>
      <c r="Y165" s="132">
        <v>0</v>
      </c>
      <c r="Z165" s="132">
        <v>0</v>
      </c>
      <c r="AA165" s="132">
        <v>0</v>
      </c>
      <c r="AB165" s="132">
        <v>0</v>
      </c>
      <c r="AC165" s="132">
        <v>76507.94</v>
      </c>
      <c r="AD165" s="132">
        <v>0</v>
      </c>
      <c r="AE165" s="138">
        <v>2019</v>
      </c>
      <c r="AF165" s="138" t="s">
        <v>168</v>
      </c>
      <c r="AG165" s="138" t="s">
        <v>168</v>
      </c>
      <c r="AH165" s="78"/>
      <c r="AI165" s="82"/>
    </row>
    <row r="166" spans="1:35" s="72" customFormat="1" ht="15.75" customHeight="1">
      <c r="A166" s="114">
        <v>37</v>
      </c>
      <c r="B166" s="118" t="s">
        <v>261</v>
      </c>
      <c r="C166" s="121">
        <f t="shared" si="4"/>
        <v>1141983.8899999999</v>
      </c>
      <c r="D166" s="139">
        <v>0</v>
      </c>
      <c r="E166" s="140">
        <v>0</v>
      </c>
      <c r="F166" s="140">
        <v>0</v>
      </c>
      <c r="G166" s="140">
        <v>0</v>
      </c>
      <c r="H166" s="140">
        <v>0</v>
      </c>
      <c r="I166" s="140">
        <v>0</v>
      </c>
      <c r="J166" s="141">
        <v>0</v>
      </c>
      <c r="K166" s="132">
        <v>0</v>
      </c>
      <c r="L166" s="132">
        <v>263</v>
      </c>
      <c r="M166" s="132">
        <v>1076700.8</v>
      </c>
      <c r="N166" s="132">
        <v>0</v>
      </c>
      <c r="O166" s="132">
        <v>0</v>
      </c>
      <c r="P166" s="132">
        <v>0</v>
      </c>
      <c r="Q166" s="132">
        <v>0</v>
      </c>
      <c r="R166" s="132">
        <v>0</v>
      </c>
      <c r="S166" s="132">
        <v>0</v>
      </c>
      <c r="T166" s="132">
        <v>0</v>
      </c>
      <c r="U166" s="132">
        <v>0</v>
      </c>
      <c r="V166" s="132">
        <v>0</v>
      </c>
      <c r="W166" s="132">
        <v>0</v>
      </c>
      <c r="X166" s="132">
        <v>0</v>
      </c>
      <c r="Y166" s="132">
        <v>0</v>
      </c>
      <c r="Z166" s="132">
        <v>0</v>
      </c>
      <c r="AA166" s="132">
        <v>0</v>
      </c>
      <c r="AB166" s="132">
        <v>5975.69</v>
      </c>
      <c r="AC166" s="132">
        <v>59307.4</v>
      </c>
      <c r="AD166" s="132">
        <v>0</v>
      </c>
      <c r="AE166" s="138">
        <v>2019</v>
      </c>
      <c r="AF166" s="138">
        <v>2019</v>
      </c>
      <c r="AG166" s="138">
        <v>2019</v>
      </c>
      <c r="AH166" s="78"/>
      <c r="AI166" s="82"/>
    </row>
    <row r="167" spans="1:35" s="72" customFormat="1" ht="15.75" customHeight="1">
      <c r="A167" s="114">
        <v>38</v>
      </c>
      <c r="B167" s="118" t="s">
        <v>262</v>
      </c>
      <c r="C167" s="121">
        <f t="shared" si="4"/>
        <v>2211558.61</v>
      </c>
      <c r="D167" s="139">
        <v>0</v>
      </c>
      <c r="E167" s="140">
        <v>0</v>
      </c>
      <c r="F167" s="140">
        <v>0</v>
      </c>
      <c r="G167" s="140">
        <v>0</v>
      </c>
      <c r="H167" s="140">
        <v>0</v>
      </c>
      <c r="I167" s="140">
        <v>0</v>
      </c>
      <c r="J167" s="141">
        <v>0</v>
      </c>
      <c r="K167" s="132">
        <v>0</v>
      </c>
      <c r="L167" s="147">
        <v>636.9</v>
      </c>
      <c r="M167" s="132">
        <v>2062884.8</v>
      </c>
      <c r="N167" s="132">
        <v>0</v>
      </c>
      <c r="O167" s="132">
        <v>0</v>
      </c>
      <c r="P167" s="132">
        <v>0</v>
      </c>
      <c r="Q167" s="132">
        <v>0</v>
      </c>
      <c r="R167" s="132">
        <v>0</v>
      </c>
      <c r="S167" s="132">
        <v>0</v>
      </c>
      <c r="T167" s="132">
        <v>0</v>
      </c>
      <c r="U167" s="132">
        <v>0</v>
      </c>
      <c r="V167" s="132">
        <v>0</v>
      </c>
      <c r="W167" s="132">
        <v>0</v>
      </c>
      <c r="X167" s="132">
        <v>0</v>
      </c>
      <c r="Y167" s="132">
        <v>0</v>
      </c>
      <c r="Z167" s="132">
        <v>0</v>
      </c>
      <c r="AA167" s="132">
        <v>0</v>
      </c>
      <c r="AB167" s="132">
        <v>11449.01</v>
      </c>
      <c r="AC167" s="132">
        <v>137224.79999999999</v>
      </c>
      <c r="AD167" s="132">
        <v>0</v>
      </c>
      <c r="AE167" s="138">
        <v>2019</v>
      </c>
      <c r="AF167" s="138">
        <v>2019</v>
      </c>
      <c r="AG167" s="138">
        <v>2019</v>
      </c>
      <c r="AH167" s="78"/>
      <c r="AI167" s="82"/>
    </row>
    <row r="168" spans="1:35" s="72" customFormat="1" ht="15.75" customHeight="1">
      <c r="A168" s="114">
        <v>39</v>
      </c>
      <c r="B168" s="118" t="s">
        <v>265</v>
      </c>
      <c r="C168" s="121">
        <f t="shared" si="4"/>
        <v>99119.44</v>
      </c>
      <c r="D168" s="139">
        <v>0</v>
      </c>
      <c r="E168" s="140">
        <v>0</v>
      </c>
      <c r="F168" s="140">
        <v>0</v>
      </c>
      <c r="G168" s="140">
        <v>0</v>
      </c>
      <c r="H168" s="140">
        <v>0</v>
      </c>
      <c r="I168" s="140">
        <v>0</v>
      </c>
      <c r="J168" s="141">
        <v>0</v>
      </c>
      <c r="K168" s="132">
        <v>0</v>
      </c>
      <c r="L168" s="132">
        <v>0</v>
      </c>
      <c r="M168" s="132">
        <v>0</v>
      </c>
      <c r="N168" s="132">
        <v>0</v>
      </c>
      <c r="O168" s="132">
        <v>0</v>
      </c>
      <c r="P168" s="132">
        <v>0</v>
      </c>
      <c r="Q168" s="132">
        <v>0</v>
      </c>
      <c r="R168" s="132">
        <v>0</v>
      </c>
      <c r="S168" s="132">
        <v>0</v>
      </c>
      <c r="T168" s="132">
        <v>0</v>
      </c>
      <c r="U168" s="132">
        <v>0</v>
      </c>
      <c r="V168" s="132">
        <v>0</v>
      </c>
      <c r="W168" s="132">
        <v>0</v>
      </c>
      <c r="X168" s="132">
        <v>0</v>
      </c>
      <c r="Y168" s="132">
        <v>0</v>
      </c>
      <c r="Z168" s="132">
        <v>0</v>
      </c>
      <c r="AA168" s="132">
        <v>0</v>
      </c>
      <c r="AB168" s="132">
        <v>0</v>
      </c>
      <c r="AC168" s="132">
        <v>99119.44</v>
      </c>
      <c r="AD168" s="132">
        <v>0</v>
      </c>
      <c r="AE168" s="138">
        <v>2019</v>
      </c>
      <c r="AF168" s="138" t="s">
        <v>168</v>
      </c>
      <c r="AG168" s="143" t="s">
        <v>168</v>
      </c>
      <c r="AH168" s="78"/>
      <c r="AI168" s="82"/>
    </row>
    <row r="169" spans="1:35" s="72" customFormat="1" ht="15.75" customHeight="1">
      <c r="A169" s="114">
        <v>40</v>
      </c>
      <c r="B169" s="119" t="s">
        <v>274</v>
      </c>
      <c r="C169" s="121">
        <f>D169+E169+F169+G169+H169+I169+K169+M169+O169+Q169+S169+T169+U169+V169+W169+X169+Y169+Z169+AA169+AB169+AC169+AD169</f>
        <v>80982.960000000006</v>
      </c>
      <c r="D169" s="148">
        <v>0</v>
      </c>
      <c r="E169" s="148">
        <v>0</v>
      </c>
      <c r="F169" s="148">
        <v>0</v>
      </c>
      <c r="G169" s="148">
        <v>0</v>
      </c>
      <c r="H169" s="148">
        <v>0</v>
      </c>
      <c r="I169" s="149">
        <v>0</v>
      </c>
      <c r="J169" s="150">
        <v>0</v>
      </c>
      <c r="K169" s="148">
        <v>0</v>
      </c>
      <c r="L169" s="148">
        <v>0</v>
      </c>
      <c r="M169" s="148">
        <v>0</v>
      </c>
      <c r="N169" s="148">
        <v>0</v>
      </c>
      <c r="O169" s="148">
        <v>0</v>
      </c>
      <c r="P169" s="148">
        <v>0</v>
      </c>
      <c r="Q169" s="148">
        <v>0</v>
      </c>
      <c r="R169" s="148">
        <v>0</v>
      </c>
      <c r="S169" s="148">
        <v>0</v>
      </c>
      <c r="T169" s="148">
        <v>0</v>
      </c>
      <c r="U169" s="148">
        <v>0</v>
      </c>
      <c r="V169" s="148">
        <v>0</v>
      </c>
      <c r="W169" s="148">
        <v>0</v>
      </c>
      <c r="X169" s="148">
        <v>0</v>
      </c>
      <c r="Y169" s="148">
        <v>0</v>
      </c>
      <c r="Z169" s="148">
        <v>0</v>
      </c>
      <c r="AA169" s="132">
        <v>0</v>
      </c>
      <c r="AB169" s="148">
        <v>0</v>
      </c>
      <c r="AC169" s="148">
        <v>80982.960000000006</v>
      </c>
      <c r="AD169" s="132">
        <v>0</v>
      </c>
      <c r="AE169" s="138">
        <v>2019</v>
      </c>
      <c r="AF169" s="138" t="s">
        <v>168</v>
      </c>
      <c r="AG169" s="143" t="s">
        <v>168</v>
      </c>
      <c r="AH169" s="78"/>
      <c r="AI169" s="82"/>
    </row>
    <row r="170" spans="1:35" s="72" customFormat="1" ht="30.75" customHeight="1">
      <c r="A170" s="114">
        <v>41</v>
      </c>
      <c r="B170" s="119" t="s">
        <v>275</v>
      </c>
      <c r="C170" s="121">
        <f>D170+E170+F170+G170+H170+I170+K170+M170+O170+Q170+S170+T170+U170+V170+W170+X170+Y170+Z170+AA170+AB170+AC170+AD170</f>
        <v>80601.14</v>
      </c>
      <c r="D170" s="148">
        <v>0</v>
      </c>
      <c r="E170" s="148">
        <v>0</v>
      </c>
      <c r="F170" s="148">
        <v>0</v>
      </c>
      <c r="G170" s="148">
        <v>0</v>
      </c>
      <c r="H170" s="148">
        <v>0</v>
      </c>
      <c r="I170" s="149">
        <v>0</v>
      </c>
      <c r="J170" s="150">
        <v>0</v>
      </c>
      <c r="K170" s="148">
        <v>0</v>
      </c>
      <c r="L170" s="148">
        <v>0</v>
      </c>
      <c r="M170" s="148">
        <v>0</v>
      </c>
      <c r="N170" s="148">
        <v>0</v>
      </c>
      <c r="O170" s="148">
        <v>0</v>
      </c>
      <c r="P170" s="148">
        <v>0</v>
      </c>
      <c r="Q170" s="148">
        <v>0</v>
      </c>
      <c r="R170" s="148">
        <v>0</v>
      </c>
      <c r="S170" s="148">
        <v>0</v>
      </c>
      <c r="T170" s="148">
        <v>0</v>
      </c>
      <c r="U170" s="148">
        <v>0</v>
      </c>
      <c r="V170" s="148">
        <v>0</v>
      </c>
      <c r="W170" s="148">
        <v>0</v>
      </c>
      <c r="X170" s="148">
        <v>0</v>
      </c>
      <c r="Y170" s="148">
        <v>0</v>
      </c>
      <c r="Z170" s="148">
        <v>0</v>
      </c>
      <c r="AA170" s="132">
        <v>0</v>
      </c>
      <c r="AB170" s="148">
        <v>0</v>
      </c>
      <c r="AC170" s="148">
        <v>80601.14</v>
      </c>
      <c r="AD170" s="132">
        <v>0</v>
      </c>
      <c r="AE170" s="138">
        <v>2019</v>
      </c>
      <c r="AF170" s="138" t="s">
        <v>168</v>
      </c>
      <c r="AG170" s="143" t="s">
        <v>168</v>
      </c>
      <c r="AH170" s="78"/>
      <c r="AI170" s="82"/>
    </row>
    <row r="171" spans="1:35" s="72" customFormat="1" ht="15.75" customHeight="1">
      <c r="A171" s="114">
        <v>42</v>
      </c>
      <c r="B171" s="119" t="s">
        <v>276</v>
      </c>
      <c r="C171" s="121">
        <f>D171+E171+F171+G171+H171+I171+K171+M171+O171+Q171+S171+T171+U171+V171+W171+X171+Y171+Z171+AA171+AB171+AC171+AD171</f>
        <v>69629.820000000007</v>
      </c>
      <c r="D171" s="148">
        <v>0</v>
      </c>
      <c r="E171" s="148">
        <v>0</v>
      </c>
      <c r="F171" s="148">
        <v>0</v>
      </c>
      <c r="G171" s="148">
        <v>0</v>
      </c>
      <c r="H171" s="148">
        <v>0</v>
      </c>
      <c r="I171" s="149">
        <v>0</v>
      </c>
      <c r="J171" s="150">
        <v>0</v>
      </c>
      <c r="K171" s="148">
        <v>0</v>
      </c>
      <c r="L171" s="148">
        <v>0</v>
      </c>
      <c r="M171" s="148">
        <v>0</v>
      </c>
      <c r="N171" s="148">
        <v>0</v>
      </c>
      <c r="O171" s="148">
        <v>0</v>
      </c>
      <c r="P171" s="148">
        <v>0</v>
      </c>
      <c r="Q171" s="148">
        <v>0</v>
      </c>
      <c r="R171" s="148">
        <v>0</v>
      </c>
      <c r="S171" s="148">
        <v>0</v>
      </c>
      <c r="T171" s="148">
        <v>0</v>
      </c>
      <c r="U171" s="148">
        <v>0</v>
      </c>
      <c r="V171" s="148">
        <v>0</v>
      </c>
      <c r="W171" s="148">
        <v>0</v>
      </c>
      <c r="X171" s="148">
        <v>0</v>
      </c>
      <c r="Y171" s="148">
        <v>0</v>
      </c>
      <c r="Z171" s="148">
        <v>0</v>
      </c>
      <c r="AA171" s="132">
        <v>0</v>
      </c>
      <c r="AB171" s="148">
        <v>0</v>
      </c>
      <c r="AC171" s="132">
        <v>69629.820000000007</v>
      </c>
      <c r="AD171" s="132">
        <v>0</v>
      </c>
      <c r="AE171" s="138">
        <v>2019</v>
      </c>
      <c r="AF171" s="138" t="s">
        <v>168</v>
      </c>
      <c r="AG171" s="143" t="s">
        <v>168</v>
      </c>
      <c r="AH171" s="78"/>
      <c r="AI171" s="82"/>
    </row>
    <row r="172" spans="1:35" s="72" customFormat="1" ht="15.75" customHeight="1">
      <c r="A172" s="114">
        <v>43</v>
      </c>
      <c r="B172" s="119" t="s">
        <v>277</v>
      </c>
      <c r="C172" s="121">
        <f>D172+E172+F172+G172+H172+I172+K172+M172+O172+Q172+S172+T172+U172+V172+W172+X172+Y172+Z172+AA172+AB172+AC172+AD172</f>
        <v>74190.48</v>
      </c>
      <c r="D172" s="148">
        <v>0</v>
      </c>
      <c r="E172" s="148">
        <v>0</v>
      </c>
      <c r="F172" s="148">
        <v>0</v>
      </c>
      <c r="G172" s="148">
        <v>0</v>
      </c>
      <c r="H172" s="148">
        <v>0</v>
      </c>
      <c r="I172" s="149">
        <v>0</v>
      </c>
      <c r="J172" s="150">
        <v>0</v>
      </c>
      <c r="K172" s="148">
        <v>0</v>
      </c>
      <c r="L172" s="148">
        <v>0</v>
      </c>
      <c r="M172" s="148">
        <v>0</v>
      </c>
      <c r="N172" s="148">
        <v>0</v>
      </c>
      <c r="O172" s="148">
        <v>0</v>
      </c>
      <c r="P172" s="148">
        <v>0</v>
      </c>
      <c r="Q172" s="148">
        <v>0</v>
      </c>
      <c r="R172" s="148">
        <v>0</v>
      </c>
      <c r="S172" s="148">
        <v>0</v>
      </c>
      <c r="T172" s="148">
        <v>0</v>
      </c>
      <c r="U172" s="148">
        <v>0</v>
      </c>
      <c r="V172" s="148">
        <v>0</v>
      </c>
      <c r="W172" s="148">
        <v>0</v>
      </c>
      <c r="X172" s="148">
        <v>0</v>
      </c>
      <c r="Y172" s="148">
        <v>0</v>
      </c>
      <c r="Z172" s="148">
        <v>0</v>
      </c>
      <c r="AA172" s="132">
        <v>0</v>
      </c>
      <c r="AB172" s="148">
        <v>0</v>
      </c>
      <c r="AC172" s="132">
        <v>74190.48</v>
      </c>
      <c r="AD172" s="132">
        <v>0</v>
      </c>
      <c r="AE172" s="138">
        <v>2019</v>
      </c>
      <c r="AF172" s="138" t="s">
        <v>168</v>
      </c>
      <c r="AG172" s="143" t="s">
        <v>168</v>
      </c>
      <c r="AH172" s="78"/>
      <c r="AI172" s="82"/>
    </row>
    <row r="173" spans="1:35" s="72" customFormat="1" ht="15.75" customHeight="1">
      <c r="A173" s="114">
        <v>44</v>
      </c>
      <c r="B173" s="119" t="s">
        <v>278</v>
      </c>
      <c r="C173" s="121">
        <f>D173+E173+F173+G173+H173+I173+K173+M173+O173+Q173+S173+T173+U173+V173+W173+X173+Y173+Z173+AA173+AB173+AC173+AD173</f>
        <v>61501.95</v>
      </c>
      <c r="D173" s="148">
        <v>0</v>
      </c>
      <c r="E173" s="148">
        <v>0</v>
      </c>
      <c r="F173" s="148">
        <v>0</v>
      </c>
      <c r="G173" s="148">
        <v>0</v>
      </c>
      <c r="H173" s="148">
        <v>0</v>
      </c>
      <c r="I173" s="149">
        <v>0</v>
      </c>
      <c r="J173" s="150">
        <v>0</v>
      </c>
      <c r="K173" s="148">
        <v>0</v>
      </c>
      <c r="L173" s="148">
        <v>0</v>
      </c>
      <c r="M173" s="148">
        <v>0</v>
      </c>
      <c r="N173" s="148">
        <v>0</v>
      </c>
      <c r="O173" s="148">
        <v>0</v>
      </c>
      <c r="P173" s="148">
        <v>0</v>
      </c>
      <c r="Q173" s="148">
        <v>0</v>
      </c>
      <c r="R173" s="148">
        <v>0</v>
      </c>
      <c r="S173" s="148">
        <v>0</v>
      </c>
      <c r="T173" s="148">
        <v>0</v>
      </c>
      <c r="U173" s="148">
        <v>0</v>
      </c>
      <c r="V173" s="148">
        <v>0</v>
      </c>
      <c r="W173" s="148">
        <v>0</v>
      </c>
      <c r="X173" s="148">
        <v>0</v>
      </c>
      <c r="Y173" s="148">
        <v>0</v>
      </c>
      <c r="Z173" s="148">
        <v>0</v>
      </c>
      <c r="AA173" s="132">
        <v>0</v>
      </c>
      <c r="AB173" s="148">
        <v>0</v>
      </c>
      <c r="AC173" s="132">
        <v>61501.95</v>
      </c>
      <c r="AD173" s="132">
        <v>0</v>
      </c>
      <c r="AE173" s="138">
        <v>2019</v>
      </c>
      <c r="AF173" s="138" t="s">
        <v>168</v>
      </c>
      <c r="AG173" s="143" t="s">
        <v>168</v>
      </c>
      <c r="AH173" s="78"/>
      <c r="AI173" s="82"/>
    </row>
    <row r="174" spans="1:35" s="72" customFormat="1" ht="15.75" customHeight="1">
      <c r="A174" s="95"/>
      <c r="B174" s="78"/>
      <c r="C174" s="79"/>
      <c r="D174" s="79"/>
      <c r="E174" s="79"/>
      <c r="F174" s="79"/>
      <c r="G174" s="79"/>
      <c r="H174" s="79"/>
      <c r="I174" s="79"/>
      <c r="J174" s="80"/>
      <c r="K174" s="79"/>
      <c r="L174" s="79"/>
      <c r="M174" s="79"/>
      <c r="N174" s="79"/>
      <c r="O174" s="79"/>
      <c r="P174" s="79"/>
      <c r="Q174" s="79"/>
      <c r="R174" s="79"/>
      <c r="S174" s="79"/>
      <c r="T174" s="79"/>
      <c r="U174" s="79"/>
      <c r="V174" s="79"/>
      <c r="W174" s="79"/>
      <c r="X174" s="79"/>
      <c r="Y174" s="96"/>
      <c r="Z174" s="96"/>
      <c r="AA174" s="96"/>
      <c r="AB174" s="96"/>
      <c r="AC174" s="96"/>
      <c r="AD174" s="96"/>
      <c r="AE174" s="78"/>
      <c r="AF174" s="78"/>
      <c r="AG174" s="78"/>
      <c r="AH174" s="78"/>
      <c r="AI174" s="82"/>
    </row>
    <row r="175" spans="1:35" s="72" customFormat="1" ht="15.75" customHeight="1">
      <c r="A175" s="95"/>
      <c r="B175" s="78"/>
      <c r="C175" s="79"/>
      <c r="D175" s="79"/>
      <c r="E175" s="79"/>
      <c r="F175" s="79"/>
      <c r="G175" s="79"/>
      <c r="H175" s="79"/>
      <c r="I175" s="79"/>
      <c r="J175" s="80"/>
      <c r="K175" s="79"/>
      <c r="L175" s="79"/>
      <c r="M175" s="79"/>
      <c r="N175" s="79"/>
      <c r="O175" s="79"/>
      <c r="P175" s="79"/>
      <c r="Q175" s="79"/>
      <c r="R175" s="79"/>
      <c r="S175" s="79"/>
      <c r="T175" s="79"/>
      <c r="U175" s="79"/>
      <c r="V175" s="79"/>
      <c r="W175" s="79"/>
      <c r="X175" s="79"/>
      <c r="Y175" s="96"/>
      <c r="Z175" s="96"/>
      <c r="AA175" s="96"/>
      <c r="AB175" s="96"/>
      <c r="AC175" s="96"/>
      <c r="AD175" s="96"/>
      <c r="AE175" s="78"/>
      <c r="AF175" s="78"/>
      <c r="AG175" s="78"/>
      <c r="AH175" s="78"/>
      <c r="AI175" s="82"/>
    </row>
    <row r="176" spans="1:35" s="72" customFormat="1" ht="15.75" customHeight="1">
      <c r="A176" s="95"/>
      <c r="B176" s="78"/>
      <c r="C176" s="79"/>
      <c r="D176" s="79"/>
      <c r="E176" s="79"/>
      <c r="F176" s="79"/>
      <c r="G176" s="79"/>
      <c r="H176" s="79"/>
      <c r="I176" s="79"/>
      <c r="J176" s="80"/>
      <c r="K176" s="79"/>
      <c r="L176" s="79"/>
      <c r="M176" s="79"/>
      <c r="N176" s="79"/>
      <c r="O176" s="79"/>
      <c r="P176" s="79"/>
      <c r="Q176" s="79"/>
      <c r="R176" s="79"/>
      <c r="S176" s="79"/>
      <c r="T176" s="79"/>
      <c r="U176" s="79"/>
      <c r="V176" s="79"/>
      <c r="W176" s="79"/>
      <c r="X176" s="79"/>
      <c r="Y176" s="96"/>
      <c r="Z176" s="96"/>
      <c r="AA176" s="96"/>
      <c r="AB176" s="96"/>
      <c r="AC176" s="96"/>
      <c r="AD176" s="96"/>
      <c r="AE176" s="78"/>
      <c r="AF176" s="78"/>
      <c r="AG176" s="78"/>
      <c r="AH176" s="78"/>
      <c r="AI176" s="82"/>
    </row>
    <row r="177" spans="1:38" s="72" customFormat="1" ht="15.75" customHeight="1">
      <c r="A177" s="95"/>
      <c r="B177" s="78"/>
      <c r="C177" s="79"/>
      <c r="D177" s="79"/>
      <c r="E177" s="79"/>
      <c r="F177" s="79"/>
      <c r="G177" s="79"/>
      <c r="H177" s="79"/>
      <c r="I177" s="79"/>
      <c r="J177" s="80"/>
      <c r="K177" s="79"/>
      <c r="L177" s="79"/>
      <c r="M177" s="79"/>
      <c r="N177" s="79"/>
      <c r="O177" s="79"/>
      <c r="P177" s="79"/>
      <c r="Q177" s="79"/>
      <c r="R177" s="79"/>
      <c r="S177" s="79"/>
      <c r="T177" s="79"/>
      <c r="U177" s="79"/>
      <c r="V177" s="79"/>
      <c r="W177" s="79"/>
      <c r="X177" s="79"/>
      <c r="Y177" s="96"/>
      <c r="Z177" s="96"/>
      <c r="AA177" s="96"/>
      <c r="AB177" s="96"/>
      <c r="AC177" s="96"/>
      <c r="AD177" s="96"/>
      <c r="AE177" s="78"/>
      <c r="AF177" s="78"/>
      <c r="AG177" s="78"/>
      <c r="AH177" s="78"/>
      <c r="AI177" s="82"/>
    </row>
    <row r="178" spans="1:38" s="72" customFormat="1" ht="15.75" customHeight="1">
      <c r="A178" s="95"/>
      <c r="B178" s="78"/>
      <c r="C178" s="79"/>
      <c r="D178" s="79"/>
      <c r="E178" s="79"/>
      <c r="F178" s="79"/>
      <c r="G178" s="79"/>
      <c r="H178" s="79"/>
      <c r="I178" s="79"/>
      <c r="J178" s="80"/>
      <c r="K178" s="79"/>
      <c r="L178" s="79"/>
      <c r="M178" s="79"/>
      <c r="N178" s="79"/>
      <c r="O178" s="79"/>
      <c r="P178" s="79"/>
      <c r="Q178" s="79"/>
      <c r="R178" s="79"/>
      <c r="S178" s="79"/>
      <c r="T178" s="79"/>
      <c r="U178" s="79"/>
      <c r="V178" s="79"/>
      <c r="W178" s="79"/>
      <c r="X178" s="79"/>
      <c r="Y178" s="96"/>
      <c r="Z178" s="96"/>
      <c r="AA178" s="96"/>
      <c r="AB178" s="96"/>
      <c r="AC178" s="96"/>
      <c r="AD178" s="96"/>
      <c r="AE178" s="78"/>
      <c r="AF178" s="78"/>
      <c r="AG178" s="78"/>
      <c r="AH178" s="78"/>
      <c r="AI178" s="82"/>
    </row>
    <row r="179" spans="1:38" s="57" customFormat="1">
      <c r="A179" s="62"/>
      <c r="B179" s="63"/>
      <c r="C179" s="64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64"/>
      <c r="U179" s="64"/>
      <c r="V179" s="64"/>
      <c r="W179" s="64"/>
      <c r="X179" s="64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37"/>
      <c r="AJ179" s="51"/>
      <c r="AK179" s="51"/>
      <c r="AL179" s="51"/>
    </row>
    <row r="180" spans="1:38" s="57" customFormat="1">
      <c r="A180" s="62"/>
      <c r="B180" s="63"/>
      <c r="C180" s="64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64"/>
      <c r="U180" s="64"/>
      <c r="V180" s="64"/>
      <c r="W180" s="64"/>
      <c r="X180" s="64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37"/>
      <c r="AJ180" s="51"/>
      <c r="AK180" s="51"/>
      <c r="AL180" s="51"/>
    </row>
    <row r="181" spans="1:38" ht="36.75" customHeight="1">
      <c r="A181" s="182" t="s">
        <v>266</v>
      </c>
      <c r="B181" s="182"/>
      <c r="C181" s="182"/>
      <c r="D181" s="182"/>
      <c r="E181" s="182"/>
      <c r="F181" s="182"/>
      <c r="G181" s="182"/>
      <c r="H181" s="182"/>
      <c r="I181" s="182"/>
      <c r="J181" s="182"/>
      <c r="K181" s="182"/>
      <c r="L181" s="182"/>
      <c r="M181" s="182"/>
      <c r="N181" s="182"/>
      <c r="O181" s="182"/>
      <c r="P181" s="182"/>
      <c r="Q181" s="182"/>
      <c r="R181" s="182"/>
      <c r="S181" s="182"/>
      <c r="T181" s="182"/>
      <c r="U181" s="182"/>
      <c r="V181" s="182"/>
      <c r="W181" s="182"/>
      <c r="X181" s="182"/>
      <c r="Y181" s="182"/>
      <c r="Z181" s="182"/>
      <c r="AA181" s="182"/>
      <c r="AB181" s="182"/>
      <c r="AC181" s="182"/>
      <c r="AD181" s="182"/>
      <c r="AE181" s="182"/>
      <c r="AF181" s="182"/>
      <c r="AG181" s="182"/>
      <c r="AH181" s="88"/>
    </row>
  </sheetData>
  <mergeCells count="43">
    <mergeCell ref="X7:AG7"/>
    <mergeCell ref="A9:AG9"/>
    <mergeCell ref="A10:AG10"/>
    <mergeCell ref="A11:AG11"/>
    <mergeCell ref="AF13:AF16"/>
    <mergeCell ref="AG13:AG16"/>
    <mergeCell ref="D14:I14"/>
    <mergeCell ref="J14:K15"/>
    <mergeCell ref="AE13:AE16"/>
    <mergeCell ref="Y14:Y15"/>
    <mergeCell ref="Z14:Z15"/>
    <mergeCell ref="AA14:AA15"/>
    <mergeCell ref="AB14:AB15"/>
    <mergeCell ref="AC14:AC15"/>
    <mergeCell ref="AD14:AD15"/>
    <mergeCell ref="L14:M15"/>
    <mergeCell ref="X1:AG1"/>
    <mergeCell ref="X2:AG2"/>
    <mergeCell ref="X3:AG3"/>
    <mergeCell ref="X5:AG5"/>
    <mergeCell ref="X6:AG6"/>
    <mergeCell ref="A181:AG181"/>
    <mergeCell ref="A13:A16"/>
    <mergeCell ref="B13:B16"/>
    <mergeCell ref="C13:C15"/>
    <mergeCell ref="D13:S13"/>
    <mergeCell ref="T13:AD13"/>
    <mergeCell ref="U14:U15"/>
    <mergeCell ref="V14:V15"/>
    <mergeCell ref="W14:W15"/>
    <mergeCell ref="X14:X15"/>
    <mergeCell ref="A18:B18"/>
    <mergeCell ref="A61:B61"/>
    <mergeCell ref="N14:O15"/>
    <mergeCell ref="P14:Q15"/>
    <mergeCell ref="R14:S15"/>
    <mergeCell ref="T14:T15"/>
    <mergeCell ref="K7:T7"/>
    <mergeCell ref="K1:T1"/>
    <mergeCell ref="K2:T2"/>
    <mergeCell ref="K3:T3"/>
    <mergeCell ref="K5:T5"/>
    <mergeCell ref="K6:T6"/>
  </mergeCells>
  <pageMargins left="0.11811023622047245" right="0.31496062992125984" top="0.19685039370078741" bottom="0.15748031496062992" header="0.31496062992125984" footer="0.31496062992125984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5"/>
  <sheetViews>
    <sheetView zoomScaleNormal="100" workbookViewId="0">
      <selection activeCell="N25" sqref="N25"/>
    </sheetView>
  </sheetViews>
  <sheetFormatPr defaultRowHeight="15"/>
  <cols>
    <col min="1" max="1" width="3.85546875" style="37" customWidth="1"/>
    <col min="2" max="2" width="31.7109375" style="37" customWidth="1"/>
    <col min="3" max="3" width="4.5703125" style="37" customWidth="1"/>
    <col min="4" max="4" width="4.7109375" style="37" customWidth="1"/>
    <col min="5" max="5" width="19.140625" style="37" customWidth="1"/>
    <col min="6" max="6" width="4.42578125" style="37" customWidth="1"/>
    <col min="7" max="7" width="4" style="37" customWidth="1"/>
    <col min="8" max="8" width="9.7109375" style="37" customWidth="1"/>
    <col min="9" max="9" width="9.28515625" style="37" customWidth="1"/>
    <col min="10" max="10" width="9.7109375" style="37" customWidth="1"/>
    <col min="11" max="11" width="5.85546875" style="37" customWidth="1"/>
    <col min="12" max="12" width="8.5703125" style="37" customWidth="1"/>
    <col min="13" max="13" width="11.7109375" style="37" customWidth="1"/>
    <col min="14" max="14" width="23.42578125" style="37" customWidth="1"/>
    <col min="15" max="15" width="12.140625" style="37" customWidth="1"/>
    <col min="16" max="16" width="9.140625" style="37" customWidth="1"/>
    <col min="17" max="17" width="7.7109375" style="37" customWidth="1"/>
    <col min="18" max="18" width="9.140625" style="6"/>
  </cols>
  <sheetData>
    <row r="1" spans="1:18" ht="23.25" customHeight="1">
      <c r="A1" s="12"/>
      <c r="B1" s="12"/>
      <c r="C1" s="12"/>
      <c r="D1" s="12"/>
      <c r="E1" s="11"/>
      <c r="F1" s="12"/>
      <c r="G1" s="12"/>
      <c r="H1" s="12"/>
      <c r="I1" s="12"/>
      <c r="J1" s="212" t="s">
        <v>55</v>
      </c>
      <c r="K1" s="212"/>
      <c r="L1" s="212"/>
      <c r="M1" s="212"/>
      <c r="N1" s="212"/>
      <c r="O1" s="212"/>
      <c r="P1" s="212"/>
      <c r="Q1" s="212"/>
    </row>
    <row r="2" spans="1:18" ht="65.25" customHeight="1">
      <c r="A2" s="12"/>
      <c r="B2" s="12"/>
      <c r="C2" s="12"/>
      <c r="D2" s="12"/>
      <c r="E2" s="11"/>
      <c r="F2" s="12"/>
      <c r="G2" s="12"/>
      <c r="H2" s="12"/>
      <c r="I2" s="12"/>
      <c r="J2" s="12"/>
      <c r="K2" s="13"/>
      <c r="L2" s="213" t="s">
        <v>177</v>
      </c>
      <c r="M2" s="213"/>
      <c r="N2" s="213"/>
      <c r="O2" s="213"/>
      <c r="P2" s="213"/>
      <c r="Q2" s="213"/>
    </row>
    <row r="3" spans="1:18" s="3" customFormat="1" ht="8.25" customHeight="1">
      <c r="A3" s="12"/>
      <c r="B3" s="12"/>
      <c r="C3" s="12"/>
      <c r="D3" s="12"/>
      <c r="E3" s="11"/>
      <c r="F3" s="12"/>
      <c r="G3" s="12"/>
      <c r="H3" s="12"/>
      <c r="I3" s="12"/>
      <c r="J3" s="12"/>
      <c r="K3" s="13"/>
      <c r="L3" s="89"/>
      <c r="M3" s="89"/>
      <c r="N3" s="89"/>
      <c r="O3" s="89"/>
      <c r="P3" s="89"/>
      <c r="Q3" s="89"/>
      <c r="R3" s="6"/>
    </row>
    <row r="4" spans="1:18" s="3" customFormat="1" ht="31.5" customHeight="1">
      <c r="A4" s="214" t="s">
        <v>178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6"/>
    </row>
    <row r="5" spans="1:18" s="3" customFormat="1" ht="11.25" customHeight="1">
      <c r="A5" s="14"/>
      <c r="B5" s="14"/>
      <c r="C5" s="12"/>
      <c r="D5" s="12"/>
      <c r="E5" s="11"/>
      <c r="F5" s="12"/>
      <c r="G5" s="12"/>
      <c r="H5" s="12"/>
      <c r="I5" s="12"/>
      <c r="J5" s="12"/>
      <c r="K5" s="13"/>
      <c r="L5" s="89"/>
      <c r="M5" s="89"/>
      <c r="N5" s="89"/>
      <c r="O5" s="89"/>
      <c r="P5" s="89"/>
      <c r="Q5" s="89"/>
      <c r="R5" s="6"/>
    </row>
    <row r="6" spans="1:18" ht="45.75" customHeight="1">
      <c r="A6" s="229" t="s">
        <v>2</v>
      </c>
      <c r="B6" s="229" t="s">
        <v>19</v>
      </c>
      <c r="C6" s="229" t="s">
        <v>20</v>
      </c>
      <c r="D6" s="222"/>
      <c r="E6" s="221" t="s">
        <v>21</v>
      </c>
      <c r="F6" s="221" t="s">
        <v>22</v>
      </c>
      <c r="G6" s="221" t="s">
        <v>23</v>
      </c>
      <c r="H6" s="221" t="s">
        <v>24</v>
      </c>
      <c r="I6" s="229" t="s">
        <v>25</v>
      </c>
      <c r="J6" s="222"/>
      <c r="K6" s="226" t="s">
        <v>26</v>
      </c>
      <c r="L6" s="209" t="s">
        <v>27</v>
      </c>
      <c r="M6" s="209" t="s">
        <v>28</v>
      </c>
      <c r="N6" s="216" t="s">
        <v>29</v>
      </c>
      <c r="O6" s="216" t="s">
        <v>4</v>
      </c>
      <c r="P6" s="219" t="s">
        <v>30</v>
      </c>
      <c r="Q6" s="219" t="s">
        <v>31</v>
      </c>
    </row>
    <row r="7" spans="1:18" ht="15" customHeight="1">
      <c r="A7" s="222"/>
      <c r="B7" s="222"/>
      <c r="C7" s="221" t="s">
        <v>32</v>
      </c>
      <c r="D7" s="209" t="s">
        <v>33</v>
      </c>
      <c r="E7" s="222"/>
      <c r="F7" s="222"/>
      <c r="G7" s="222"/>
      <c r="H7" s="222"/>
      <c r="I7" s="221" t="s">
        <v>34</v>
      </c>
      <c r="J7" s="221" t="s">
        <v>35</v>
      </c>
      <c r="K7" s="227"/>
      <c r="L7" s="210"/>
      <c r="M7" s="210"/>
      <c r="N7" s="217"/>
      <c r="O7" s="217"/>
      <c r="P7" s="220"/>
      <c r="Q7" s="220"/>
    </row>
    <row r="8" spans="1:18" ht="219" customHeight="1">
      <c r="A8" s="222"/>
      <c r="B8" s="222"/>
      <c r="C8" s="222"/>
      <c r="D8" s="224"/>
      <c r="E8" s="222"/>
      <c r="F8" s="222"/>
      <c r="G8" s="222"/>
      <c r="H8" s="222"/>
      <c r="I8" s="222"/>
      <c r="J8" s="222"/>
      <c r="K8" s="228"/>
      <c r="L8" s="210"/>
      <c r="M8" s="210"/>
      <c r="N8" s="217"/>
      <c r="O8" s="218"/>
      <c r="P8" s="220"/>
      <c r="Q8" s="220"/>
    </row>
    <row r="9" spans="1:18" ht="16.5" customHeight="1">
      <c r="A9" s="223"/>
      <c r="B9" s="223"/>
      <c r="C9" s="223"/>
      <c r="D9" s="225"/>
      <c r="E9" s="222"/>
      <c r="F9" s="223"/>
      <c r="G9" s="223"/>
      <c r="H9" s="15" t="s">
        <v>17</v>
      </c>
      <c r="I9" s="15" t="s">
        <v>17</v>
      </c>
      <c r="J9" s="15" t="s">
        <v>17</v>
      </c>
      <c r="K9" s="15" t="s">
        <v>36</v>
      </c>
      <c r="L9" s="211"/>
      <c r="M9" s="211"/>
      <c r="N9" s="218"/>
      <c r="O9" s="15" t="s">
        <v>15</v>
      </c>
      <c r="P9" s="16" t="s">
        <v>37</v>
      </c>
      <c r="Q9" s="15" t="s">
        <v>37</v>
      </c>
    </row>
    <row r="10" spans="1:18" s="2" customFormat="1" ht="12.75">
      <c r="A10" s="65">
        <v>1</v>
      </c>
      <c r="B10" s="65">
        <v>2</v>
      </c>
      <c r="C10" s="65">
        <v>3</v>
      </c>
      <c r="D10" s="65">
        <v>4</v>
      </c>
      <c r="E10" s="66">
        <v>5</v>
      </c>
      <c r="F10" s="65">
        <v>6</v>
      </c>
      <c r="G10" s="65">
        <v>7</v>
      </c>
      <c r="H10" s="65">
        <v>8</v>
      </c>
      <c r="I10" s="65">
        <v>9</v>
      </c>
      <c r="J10" s="65">
        <v>10</v>
      </c>
      <c r="K10" s="67">
        <v>11</v>
      </c>
      <c r="L10" s="65">
        <v>12</v>
      </c>
      <c r="M10" s="65">
        <v>13</v>
      </c>
      <c r="N10" s="65">
        <v>14</v>
      </c>
      <c r="O10" s="70">
        <v>15</v>
      </c>
      <c r="P10" s="70">
        <v>16</v>
      </c>
      <c r="Q10" s="70">
        <v>17</v>
      </c>
      <c r="R10" s="110"/>
    </row>
    <row r="11" spans="1:18" ht="16.5" customHeight="1">
      <c r="A11" s="230" t="s">
        <v>57</v>
      </c>
      <c r="B11" s="193"/>
      <c r="C11" s="125" t="s">
        <v>152</v>
      </c>
      <c r="D11" s="125" t="s">
        <v>152</v>
      </c>
      <c r="E11" s="126" t="s">
        <v>152</v>
      </c>
      <c r="F11" s="125" t="s">
        <v>152</v>
      </c>
      <c r="G11" s="125" t="s">
        <v>152</v>
      </c>
      <c r="H11" s="127">
        <v>73545.020000000019</v>
      </c>
      <c r="I11" s="127">
        <v>62653.619999999995</v>
      </c>
      <c r="J11" s="127">
        <v>56962.260000000017</v>
      </c>
      <c r="K11" s="128">
        <v>3002</v>
      </c>
      <c r="L11" s="126" t="s">
        <v>152</v>
      </c>
      <c r="M11" s="126" t="s">
        <v>152</v>
      </c>
      <c r="N11" s="126" t="s">
        <v>152</v>
      </c>
      <c r="O11" s="127">
        <v>58963739.480000012</v>
      </c>
      <c r="P11" s="129">
        <v>801.73667068144107</v>
      </c>
      <c r="Q11" s="129">
        <v>9865.731948291781</v>
      </c>
    </row>
    <row r="12" spans="1:18" s="1" customFormat="1" ht="13.5" customHeight="1">
      <c r="A12" s="111">
        <v>1</v>
      </c>
      <c r="B12" s="117" t="s">
        <v>58</v>
      </c>
      <c r="C12" s="125">
        <v>1984</v>
      </c>
      <c r="D12" s="125"/>
      <c r="E12" s="126" t="s">
        <v>153</v>
      </c>
      <c r="F12" s="125">
        <v>9</v>
      </c>
      <c r="G12" s="125">
        <v>4</v>
      </c>
      <c r="H12" s="127">
        <v>8048.9</v>
      </c>
      <c r="I12" s="127">
        <v>7104.4</v>
      </c>
      <c r="J12" s="127">
        <v>6563</v>
      </c>
      <c r="K12" s="128">
        <v>315</v>
      </c>
      <c r="L12" s="126" t="s">
        <v>154</v>
      </c>
      <c r="M12" s="126" t="s">
        <v>155</v>
      </c>
      <c r="N12" s="126" t="s">
        <v>156</v>
      </c>
      <c r="O12" s="127">
        <v>6597433.04</v>
      </c>
      <c r="P12" s="129">
        <v>819.66890382536747</v>
      </c>
      <c r="Q12" s="129">
        <v>1117.3218700692021</v>
      </c>
      <c r="R12" s="37"/>
    </row>
    <row r="13" spans="1:18" s="1" customFormat="1" ht="13.5" customHeight="1">
      <c r="A13" s="111">
        <v>2</v>
      </c>
      <c r="B13" s="117" t="s">
        <v>59</v>
      </c>
      <c r="C13" s="125">
        <v>1984</v>
      </c>
      <c r="D13" s="125"/>
      <c r="E13" s="126" t="s">
        <v>157</v>
      </c>
      <c r="F13" s="125">
        <v>9</v>
      </c>
      <c r="G13" s="125">
        <v>2</v>
      </c>
      <c r="H13" s="127">
        <v>5338.34</v>
      </c>
      <c r="I13" s="127">
        <v>4194.2700000000004</v>
      </c>
      <c r="J13" s="127">
        <v>3994.59</v>
      </c>
      <c r="K13" s="128">
        <v>189</v>
      </c>
      <c r="L13" s="126" t="s">
        <v>154</v>
      </c>
      <c r="M13" s="126" t="s">
        <v>155</v>
      </c>
      <c r="N13" s="126" t="s">
        <v>158</v>
      </c>
      <c r="O13" s="127">
        <v>3298716.52</v>
      </c>
      <c r="P13" s="129">
        <v>617.92926640116593</v>
      </c>
      <c r="Q13" s="129">
        <v>842.32289438289808</v>
      </c>
      <c r="R13" s="37"/>
    </row>
    <row r="14" spans="1:18" s="1" customFormat="1" ht="13.5" customHeight="1">
      <c r="A14" s="111">
        <v>3</v>
      </c>
      <c r="B14" s="117" t="s">
        <v>60</v>
      </c>
      <c r="C14" s="125">
        <v>1951</v>
      </c>
      <c r="D14" s="125"/>
      <c r="E14" s="126" t="s">
        <v>157</v>
      </c>
      <c r="F14" s="125">
        <v>2</v>
      </c>
      <c r="G14" s="125">
        <v>2</v>
      </c>
      <c r="H14" s="127">
        <v>809.77</v>
      </c>
      <c r="I14" s="127">
        <v>652.87</v>
      </c>
      <c r="J14" s="127">
        <v>652.87</v>
      </c>
      <c r="K14" s="128">
        <v>31</v>
      </c>
      <c r="L14" s="126" t="s">
        <v>154</v>
      </c>
      <c r="M14" s="126" t="s">
        <v>167</v>
      </c>
      <c r="N14" s="126" t="s">
        <v>168</v>
      </c>
      <c r="O14" s="127">
        <v>1881291.62</v>
      </c>
      <c r="P14" s="129">
        <v>2323.2419328945257</v>
      </c>
      <c r="Q14" s="129">
        <v>4846.6359385998494</v>
      </c>
      <c r="R14" s="37"/>
    </row>
    <row r="15" spans="1:18" s="1" customFormat="1" ht="13.5" customHeight="1">
      <c r="A15" s="111">
        <v>4</v>
      </c>
      <c r="B15" s="117" t="s">
        <v>61</v>
      </c>
      <c r="C15" s="125">
        <v>1958</v>
      </c>
      <c r="D15" s="125"/>
      <c r="E15" s="126" t="s">
        <v>157</v>
      </c>
      <c r="F15" s="125">
        <v>4</v>
      </c>
      <c r="G15" s="125">
        <v>3</v>
      </c>
      <c r="H15" s="127">
        <v>3333.8</v>
      </c>
      <c r="I15" s="127">
        <v>2531.6</v>
      </c>
      <c r="J15" s="127">
        <v>2359.8000000000002</v>
      </c>
      <c r="K15" s="128">
        <v>95</v>
      </c>
      <c r="L15" s="126" t="s">
        <v>154</v>
      </c>
      <c r="M15" s="126" t="s">
        <v>155</v>
      </c>
      <c r="N15" s="126" t="s">
        <v>204</v>
      </c>
      <c r="O15" s="127">
        <v>4128989.07</v>
      </c>
      <c r="P15" s="129">
        <v>1238.5233277341172</v>
      </c>
      <c r="Q15" s="129">
        <v>1978.7436393604894</v>
      </c>
      <c r="R15" s="37"/>
    </row>
    <row r="16" spans="1:18" s="1" customFormat="1" ht="15" customHeight="1">
      <c r="A16" s="111">
        <v>5</v>
      </c>
      <c r="B16" s="117" t="s">
        <v>62</v>
      </c>
      <c r="C16" s="125">
        <v>1958</v>
      </c>
      <c r="D16" s="125"/>
      <c r="E16" s="126" t="s">
        <v>157</v>
      </c>
      <c r="F16" s="125">
        <v>2</v>
      </c>
      <c r="G16" s="125">
        <v>2</v>
      </c>
      <c r="H16" s="127">
        <v>585.5</v>
      </c>
      <c r="I16" s="127">
        <v>538.79999999999995</v>
      </c>
      <c r="J16" s="127">
        <v>465.7</v>
      </c>
      <c r="K16" s="128">
        <v>30</v>
      </c>
      <c r="L16" s="126" t="s">
        <v>154</v>
      </c>
      <c r="M16" s="126" t="s">
        <v>155</v>
      </c>
      <c r="N16" s="126" t="s">
        <v>251</v>
      </c>
      <c r="O16" s="127">
        <v>1526047.34</v>
      </c>
      <c r="P16" s="129">
        <v>2606.4002391118702</v>
      </c>
      <c r="Q16" s="129">
        <v>5047.9626035866777</v>
      </c>
      <c r="R16" s="37"/>
    </row>
    <row r="17" spans="1:18" s="1" customFormat="1" ht="13.5" customHeight="1">
      <c r="A17" s="111">
        <v>6</v>
      </c>
      <c r="B17" s="117" t="s">
        <v>63</v>
      </c>
      <c r="C17" s="125">
        <v>1958</v>
      </c>
      <c r="D17" s="125"/>
      <c r="E17" s="126" t="s">
        <v>157</v>
      </c>
      <c r="F17" s="125">
        <v>2</v>
      </c>
      <c r="G17" s="125">
        <v>2</v>
      </c>
      <c r="H17" s="127">
        <v>834.2</v>
      </c>
      <c r="I17" s="127">
        <v>741.6</v>
      </c>
      <c r="J17" s="127">
        <v>622.96</v>
      </c>
      <c r="K17" s="128">
        <v>39</v>
      </c>
      <c r="L17" s="126" t="s">
        <v>154</v>
      </c>
      <c r="M17" s="126" t="s">
        <v>155</v>
      </c>
      <c r="N17" s="126" t="s">
        <v>251</v>
      </c>
      <c r="O17" s="127">
        <v>2228953.2000000002</v>
      </c>
      <c r="P17" s="129">
        <v>2671.9649964037403</v>
      </c>
      <c r="Q17" s="129">
        <v>3963.9082606089669</v>
      </c>
      <c r="R17" s="37"/>
    </row>
    <row r="18" spans="1:18" s="1" customFormat="1" ht="13.5" customHeight="1">
      <c r="A18" s="111">
        <v>7</v>
      </c>
      <c r="B18" s="117" t="s">
        <v>64</v>
      </c>
      <c r="C18" s="125">
        <v>1952</v>
      </c>
      <c r="D18" s="125"/>
      <c r="E18" s="126" t="s">
        <v>159</v>
      </c>
      <c r="F18" s="125">
        <v>2</v>
      </c>
      <c r="G18" s="125">
        <v>2</v>
      </c>
      <c r="H18" s="127">
        <v>582.6</v>
      </c>
      <c r="I18" s="127">
        <v>540</v>
      </c>
      <c r="J18" s="127">
        <v>443.4</v>
      </c>
      <c r="K18" s="128">
        <v>36</v>
      </c>
      <c r="L18" s="126" t="s">
        <v>154</v>
      </c>
      <c r="M18" s="126" t="s">
        <v>155</v>
      </c>
      <c r="N18" s="126" t="s">
        <v>160</v>
      </c>
      <c r="O18" s="127">
        <v>1658662.81</v>
      </c>
      <c r="P18" s="129">
        <v>2847.0010470305529</v>
      </c>
      <c r="Q18" s="129">
        <v>4789.9632852729137</v>
      </c>
      <c r="R18" s="37"/>
    </row>
    <row r="19" spans="1:18" s="1" customFormat="1" ht="13.5" customHeight="1">
      <c r="A19" s="111">
        <v>8</v>
      </c>
      <c r="B19" s="117" t="s">
        <v>65</v>
      </c>
      <c r="C19" s="125">
        <v>1959</v>
      </c>
      <c r="D19" s="125"/>
      <c r="E19" s="126" t="s">
        <v>157</v>
      </c>
      <c r="F19" s="125">
        <v>3</v>
      </c>
      <c r="G19" s="125">
        <v>3</v>
      </c>
      <c r="H19" s="127">
        <v>1868.2</v>
      </c>
      <c r="I19" s="127">
        <v>1621.6</v>
      </c>
      <c r="J19" s="127">
        <v>1621.6</v>
      </c>
      <c r="K19" s="128">
        <v>58</v>
      </c>
      <c r="L19" s="126" t="s">
        <v>154</v>
      </c>
      <c r="M19" s="126" t="s">
        <v>155</v>
      </c>
      <c r="N19" s="126" t="s">
        <v>204</v>
      </c>
      <c r="O19" s="127">
        <v>3466289.45</v>
      </c>
      <c r="P19" s="129">
        <v>1855.4166845091534</v>
      </c>
      <c r="Q19" s="129">
        <v>3266.0582728294607</v>
      </c>
      <c r="R19" s="37"/>
    </row>
    <row r="20" spans="1:18" s="1" customFormat="1" ht="13.5" customHeight="1">
      <c r="A20" s="111">
        <v>9</v>
      </c>
      <c r="B20" s="117" t="s">
        <v>66</v>
      </c>
      <c r="C20" s="125">
        <v>1959</v>
      </c>
      <c r="D20" s="125"/>
      <c r="E20" s="126" t="s">
        <v>157</v>
      </c>
      <c r="F20" s="125">
        <v>2</v>
      </c>
      <c r="G20" s="125">
        <v>2</v>
      </c>
      <c r="H20" s="127">
        <v>625.1</v>
      </c>
      <c r="I20" s="127">
        <v>544.9</v>
      </c>
      <c r="J20" s="127">
        <v>513.6</v>
      </c>
      <c r="K20" s="128">
        <v>34</v>
      </c>
      <c r="L20" s="126" t="s">
        <v>154</v>
      </c>
      <c r="M20" s="126" t="s">
        <v>155</v>
      </c>
      <c r="N20" s="126" t="s">
        <v>160</v>
      </c>
      <c r="O20" s="127">
        <v>1754653.95</v>
      </c>
      <c r="P20" s="129">
        <v>2806.9972004479282</v>
      </c>
      <c r="Q20" s="129">
        <v>4748.6480723084305</v>
      </c>
      <c r="R20" s="37"/>
    </row>
    <row r="21" spans="1:18" s="1" customFormat="1" ht="13.5" customHeight="1">
      <c r="A21" s="111">
        <v>10</v>
      </c>
      <c r="B21" s="117" t="s">
        <v>67</v>
      </c>
      <c r="C21" s="125">
        <v>1960</v>
      </c>
      <c r="D21" s="125"/>
      <c r="E21" s="126" t="s">
        <v>159</v>
      </c>
      <c r="F21" s="125">
        <v>2</v>
      </c>
      <c r="G21" s="125">
        <v>2</v>
      </c>
      <c r="H21" s="127" t="s">
        <v>161</v>
      </c>
      <c r="I21" s="127">
        <v>539.79999999999995</v>
      </c>
      <c r="J21" s="127">
        <v>508.8</v>
      </c>
      <c r="K21" s="128">
        <v>32</v>
      </c>
      <c r="L21" s="126" t="s">
        <v>154</v>
      </c>
      <c r="M21" s="126" t="s">
        <v>155</v>
      </c>
      <c r="N21" s="126" t="s">
        <v>160</v>
      </c>
      <c r="O21" s="127">
        <v>1466868.68</v>
      </c>
      <c r="P21" s="129">
        <v>2433.4251493032516</v>
      </c>
      <c r="Q21" s="129">
        <v>4927.2683858659593</v>
      </c>
      <c r="R21" s="37"/>
    </row>
    <row r="22" spans="1:18" s="1" customFormat="1" ht="13.5" customHeight="1">
      <c r="A22" s="111">
        <v>11</v>
      </c>
      <c r="B22" s="117" t="s">
        <v>68</v>
      </c>
      <c r="C22" s="125">
        <v>1958</v>
      </c>
      <c r="D22" s="125"/>
      <c r="E22" s="126" t="s">
        <v>159</v>
      </c>
      <c r="F22" s="125">
        <v>2</v>
      </c>
      <c r="G22" s="125">
        <v>2</v>
      </c>
      <c r="H22" s="127">
        <v>324.90000000000003</v>
      </c>
      <c r="I22" s="127">
        <v>275.8</v>
      </c>
      <c r="J22" s="127">
        <v>238.4</v>
      </c>
      <c r="K22" s="128">
        <v>26</v>
      </c>
      <c r="L22" s="126" t="s">
        <v>154</v>
      </c>
      <c r="M22" s="126" t="s">
        <v>155</v>
      </c>
      <c r="N22" s="126" t="s">
        <v>160</v>
      </c>
      <c r="O22" s="127">
        <v>1697171.27</v>
      </c>
      <c r="P22" s="129">
        <v>5223.6727300707907</v>
      </c>
      <c r="Q22" s="129">
        <v>9865.731948291781</v>
      </c>
      <c r="R22" s="37"/>
    </row>
    <row r="23" spans="1:18" s="1" customFormat="1" ht="13.5" customHeight="1">
      <c r="A23" s="111">
        <v>12</v>
      </c>
      <c r="B23" s="117" t="s">
        <v>69</v>
      </c>
      <c r="C23" s="125">
        <v>1958</v>
      </c>
      <c r="D23" s="125"/>
      <c r="E23" s="126" t="s">
        <v>157</v>
      </c>
      <c r="F23" s="125">
        <v>2</v>
      </c>
      <c r="G23" s="125">
        <v>1</v>
      </c>
      <c r="H23" s="127">
        <v>325.14</v>
      </c>
      <c r="I23" s="127">
        <v>280.33999999999997</v>
      </c>
      <c r="J23" s="127">
        <v>216.84</v>
      </c>
      <c r="K23" s="128">
        <v>25</v>
      </c>
      <c r="L23" s="126" t="s">
        <v>154</v>
      </c>
      <c r="M23" s="126" t="s">
        <v>167</v>
      </c>
      <c r="N23" s="126" t="s">
        <v>168</v>
      </c>
      <c r="O23" s="127">
        <v>1409861.16</v>
      </c>
      <c r="P23" s="129">
        <v>4336.1664513747919</v>
      </c>
      <c r="Q23" s="129">
        <v>8916.3390016608228</v>
      </c>
      <c r="R23" s="37"/>
    </row>
    <row r="24" spans="1:18" s="1" customFormat="1" ht="13.5" customHeight="1">
      <c r="A24" s="111">
        <v>13</v>
      </c>
      <c r="B24" s="117" t="s">
        <v>70</v>
      </c>
      <c r="C24" s="125">
        <v>1958</v>
      </c>
      <c r="D24" s="125"/>
      <c r="E24" s="126" t="s">
        <v>159</v>
      </c>
      <c r="F24" s="125">
        <v>2</v>
      </c>
      <c r="G24" s="125">
        <v>1</v>
      </c>
      <c r="H24" s="127">
        <v>576.04999999999995</v>
      </c>
      <c r="I24" s="127">
        <v>553.65</v>
      </c>
      <c r="J24" s="127">
        <v>553.65</v>
      </c>
      <c r="K24" s="128">
        <v>12</v>
      </c>
      <c r="L24" s="126" t="s">
        <v>154</v>
      </c>
      <c r="M24" s="126" t="s">
        <v>155</v>
      </c>
      <c r="N24" s="126" t="s">
        <v>160</v>
      </c>
      <c r="O24" s="127">
        <v>893673.95</v>
      </c>
      <c r="P24" s="129">
        <v>1551.3826056765906</v>
      </c>
      <c r="Q24" s="129">
        <v>2579.5806405693952</v>
      </c>
      <c r="R24" s="37"/>
    </row>
    <row r="25" spans="1:18" s="1" customFormat="1" ht="13.5" customHeight="1">
      <c r="A25" s="111">
        <v>14</v>
      </c>
      <c r="B25" s="117" t="s">
        <v>71</v>
      </c>
      <c r="C25" s="125">
        <v>1958</v>
      </c>
      <c r="D25" s="125"/>
      <c r="E25" s="126" t="s">
        <v>157</v>
      </c>
      <c r="F25" s="125">
        <v>2</v>
      </c>
      <c r="G25" s="125">
        <v>2</v>
      </c>
      <c r="H25" s="127">
        <v>595.79999999999995</v>
      </c>
      <c r="I25" s="127">
        <v>551.9</v>
      </c>
      <c r="J25" s="127">
        <v>514.9</v>
      </c>
      <c r="K25" s="128">
        <v>33</v>
      </c>
      <c r="L25" s="126" t="s">
        <v>154</v>
      </c>
      <c r="M25" s="126" t="s">
        <v>167</v>
      </c>
      <c r="N25" s="126" t="s">
        <v>168</v>
      </c>
      <c r="O25" s="127">
        <v>1538924.87</v>
      </c>
      <c r="P25" s="129">
        <v>2582.955471634777</v>
      </c>
      <c r="Q25" s="129">
        <v>4918.5305236656604</v>
      </c>
      <c r="R25" s="37"/>
    </row>
    <row r="26" spans="1:18" s="1" customFormat="1" ht="13.5" customHeight="1">
      <c r="A26" s="111">
        <v>15</v>
      </c>
      <c r="B26" s="117" t="s">
        <v>72</v>
      </c>
      <c r="C26" s="125">
        <v>1958</v>
      </c>
      <c r="D26" s="125"/>
      <c r="E26" s="126" t="s">
        <v>157</v>
      </c>
      <c r="F26" s="125">
        <v>2</v>
      </c>
      <c r="G26" s="125">
        <v>2</v>
      </c>
      <c r="H26" s="127">
        <v>591.20000000000005</v>
      </c>
      <c r="I26" s="127">
        <v>547.29999999999995</v>
      </c>
      <c r="J26" s="127">
        <v>484.8</v>
      </c>
      <c r="K26" s="128">
        <v>28</v>
      </c>
      <c r="L26" s="126" t="s">
        <v>154</v>
      </c>
      <c r="M26" s="126" t="s">
        <v>167</v>
      </c>
      <c r="N26" s="126" t="s">
        <v>168</v>
      </c>
      <c r="O26" s="127">
        <v>1537860.87</v>
      </c>
      <c r="P26" s="129">
        <v>2601.2531630581866</v>
      </c>
      <c r="Q26" s="129">
        <v>4843.1529205006764</v>
      </c>
      <c r="R26" s="37"/>
    </row>
    <row r="27" spans="1:18" s="1" customFormat="1" ht="13.5" customHeight="1">
      <c r="A27" s="111">
        <v>16</v>
      </c>
      <c r="B27" s="117" t="s">
        <v>73</v>
      </c>
      <c r="C27" s="125">
        <v>1957</v>
      </c>
      <c r="D27" s="125"/>
      <c r="E27" s="126" t="s">
        <v>159</v>
      </c>
      <c r="F27" s="125">
        <v>2</v>
      </c>
      <c r="G27" s="125">
        <v>2</v>
      </c>
      <c r="H27" s="127">
        <v>583.9</v>
      </c>
      <c r="I27" s="127">
        <v>539.4</v>
      </c>
      <c r="J27" s="127">
        <v>539.4</v>
      </c>
      <c r="K27" s="128">
        <v>34</v>
      </c>
      <c r="L27" s="126" t="s">
        <v>154</v>
      </c>
      <c r="M27" s="126" t="s">
        <v>167</v>
      </c>
      <c r="N27" s="126" t="s">
        <v>168</v>
      </c>
      <c r="O27" s="127">
        <v>1395846.06</v>
      </c>
      <c r="P27" s="129">
        <v>2390.5567049152255</v>
      </c>
      <c r="Q27" s="129">
        <v>4852.1552728206889</v>
      </c>
      <c r="R27" s="37"/>
    </row>
    <row r="28" spans="1:18" s="1" customFormat="1" ht="13.5" customHeight="1">
      <c r="A28" s="111">
        <v>17</v>
      </c>
      <c r="B28" s="117" t="s">
        <v>74</v>
      </c>
      <c r="C28" s="125">
        <v>1955</v>
      </c>
      <c r="D28" s="125"/>
      <c r="E28" s="126" t="s">
        <v>157</v>
      </c>
      <c r="F28" s="125">
        <v>3</v>
      </c>
      <c r="G28" s="125">
        <v>3</v>
      </c>
      <c r="H28" s="127">
        <v>2078.6</v>
      </c>
      <c r="I28" s="127">
        <v>1352.4</v>
      </c>
      <c r="J28" s="127">
        <v>1289.9000000000001</v>
      </c>
      <c r="K28" s="128">
        <v>34</v>
      </c>
      <c r="L28" s="126" t="s">
        <v>154</v>
      </c>
      <c r="M28" s="126" t="s">
        <v>155</v>
      </c>
      <c r="N28" s="126" t="s">
        <v>204</v>
      </c>
      <c r="O28" s="127">
        <v>3323041.39</v>
      </c>
      <c r="P28" s="129">
        <v>1598.6920956412971</v>
      </c>
      <c r="Q28" s="129">
        <v>3165.177793803522</v>
      </c>
      <c r="R28" s="37"/>
    </row>
    <row r="29" spans="1:18" s="1" customFormat="1" ht="13.5" customHeight="1">
      <c r="A29" s="111">
        <v>18</v>
      </c>
      <c r="B29" s="117" t="s">
        <v>75</v>
      </c>
      <c r="C29" s="125">
        <v>1957</v>
      </c>
      <c r="D29" s="125"/>
      <c r="E29" s="126" t="s">
        <v>159</v>
      </c>
      <c r="F29" s="125">
        <v>2</v>
      </c>
      <c r="G29" s="125">
        <v>1</v>
      </c>
      <c r="H29" s="127">
        <v>398.6</v>
      </c>
      <c r="I29" s="127">
        <v>359.2</v>
      </c>
      <c r="J29" s="127">
        <v>359.2</v>
      </c>
      <c r="K29" s="128">
        <v>29</v>
      </c>
      <c r="L29" s="126" t="s">
        <v>154</v>
      </c>
      <c r="M29" s="126" t="s">
        <v>155</v>
      </c>
      <c r="N29" s="126" t="s">
        <v>162</v>
      </c>
      <c r="O29" s="127">
        <v>999333.7</v>
      </c>
      <c r="P29" s="129">
        <v>2507.1091319618663</v>
      </c>
      <c r="Q29" s="129">
        <v>5100.6845622177616</v>
      </c>
      <c r="R29" s="37"/>
    </row>
    <row r="30" spans="1:18" s="1" customFormat="1" ht="13.5" customHeight="1">
      <c r="A30" s="111">
        <v>19</v>
      </c>
      <c r="B30" s="117" t="s">
        <v>76</v>
      </c>
      <c r="C30" s="125">
        <v>1944</v>
      </c>
      <c r="D30" s="125"/>
      <c r="E30" s="126" t="s">
        <v>163</v>
      </c>
      <c r="F30" s="125">
        <v>2</v>
      </c>
      <c r="G30" s="125">
        <v>2</v>
      </c>
      <c r="H30" s="127">
        <v>739.1</v>
      </c>
      <c r="I30" s="127">
        <v>646.9</v>
      </c>
      <c r="J30" s="127">
        <v>646.9</v>
      </c>
      <c r="K30" s="128">
        <v>24</v>
      </c>
      <c r="L30" s="126" t="s">
        <v>154</v>
      </c>
      <c r="M30" s="126" t="s">
        <v>155</v>
      </c>
      <c r="N30" s="126" t="s">
        <v>251</v>
      </c>
      <c r="O30" s="127">
        <v>1994033.65</v>
      </c>
      <c r="P30" s="129">
        <v>2697.9213232309562</v>
      </c>
      <c r="Q30" s="129">
        <v>5406.5705593289131</v>
      </c>
      <c r="R30" s="37"/>
    </row>
    <row r="31" spans="1:18" s="1" customFormat="1" ht="13.5" customHeight="1">
      <c r="A31" s="111">
        <v>20</v>
      </c>
      <c r="B31" s="117" t="s">
        <v>77</v>
      </c>
      <c r="C31" s="125">
        <v>1958</v>
      </c>
      <c r="D31" s="125"/>
      <c r="E31" s="126" t="s">
        <v>157</v>
      </c>
      <c r="F31" s="125">
        <v>2</v>
      </c>
      <c r="G31" s="125">
        <v>2</v>
      </c>
      <c r="H31" s="127">
        <v>592.54999999999995</v>
      </c>
      <c r="I31" s="127">
        <v>548.54999999999995</v>
      </c>
      <c r="J31" s="127">
        <v>548.54999999999995</v>
      </c>
      <c r="K31" s="128">
        <v>26</v>
      </c>
      <c r="L31" s="126" t="s">
        <v>154</v>
      </c>
      <c r="M31" s="126" t="s">
        <v>155</v>
      </c>
      <c r="N31" s="126" t="s">
        <v>251</v>
      </c>
      <c r="O31" s="127">
        <v>1662312.05</v>
      </c>
      <c r="P31" s="129">
        <v>2805.3532191376257</v>
      </c>
      <c r="Q31" s="129">
        <v>4791.6228522487554</v>
      </c>
      <c r="R31" s="37"/>
    </row>
    <row r="32" spans="1:18" s="1" customFormat="1" ht="13.5" customHeight="1">
      <c r="A32" s="111">
        <v>21</v>
      </c>
      <c r="B32" s="117" t="s">
        <v>78</v>
      </c>
      <c r="C32" s="125">
        <v>1945</v>
      </c>
      <c r="D32" s="125"/>
      <c r="E32" s="126" t="s">
        <v>157</v>
      </c>
      <c r="F32" s="125">
        <v>4</v>
      </c>
      <c r="G32" s="125">
        <v>5</v>
      </c>
      <c r="H32" s="127">
        <v>3309</v>
      </c>
      <c r="I32" s="127">
        <v>2315</v>
      </c>
      <c r="J32" s="127">
        <v>2110</v>
      </c>
      <c r="K32" s="128">
        <v>115</v>
      </c>
      <c r="L32" s="126" t="s">
        <v>154</v>
      </c>
      <c r="M32" s="126" t="s">
        <v>155</v>
      </c>
      <c r="N32" s="126" t="s">
        <v>204</v>
      </c>
      <c r="O32" s="127">
        <v>4289088.0999999996</v>
      </c>
      <c r="P32" s="129">
        <v>1296.1886068298579</v>
      </c>
      <c r="Q32" s="129">
        <v>2316.1402482320941</v>
      </c>
      <c r="R32" s="37"/>
    </row>
    <row r="33" spans="1:18" s="1" customFormat="1" ht="13.5" customHeight="1">
      <c r="A33" s="111">
        <v>22</v>
      </c>
      <c r="B33" s="117" t="s">
        <v>79</v>
      </c>
      <c r="C33" s="125">
        <v>1952</v>
      </c>
      <c r="D33" s="125"/>
      <c r="E33" s="126" t="s">
        <v>157</v>
      </c>
      <c r="F33" s="125">
        <v>3</v>
      </c>
      <c r="G33" s="125">
        <v>2</v>
      </c>
      <c r="H33" s="127">
        <v>1282</v>
      </c>
      <c r="I33" s="127">
        <v>1149.3</v>
      </c>
      <c r="J33" s="127">
        <v>1025.51</v>
      </c>
      <c r="K33" s="128">
        <v>55</v>
      </c>
      <c r="L33" s="126" t="s">
        <v>154</v>
      </c>
      <c r="M33" s="126" t="s">
        <v>155</v>
      </c>
      <c r="N33" s="126" t="s">
        <v>162</v>
      </c>
      <c r="O33" s="127">
        <v>2650233.54</v>
      </c>
      <c r="P33" s="129">
        <v>2067.264851794072</v>
      </c>
      <c r="Q33" s="129">
        <v>3307.2274539781592</v>
      </c>
      <c r="R33" s="37"/>
    </row>
    <row r="34" spans="1:18" s="1" customFormat="1" ht="13.5" customHeight="1">
      <c r="A34" s="111">
        <v>23</v>
      </c>
      <c r="B34" s="117" t="s">
        <v>80</v>
      </c>
      <c r="C34" s="125">
        <v>1958</v>
      </c>
      <c r="D34" s="125"/>
      <c r="E34" s="126" t="s">
        <v>157</v>
      </c>
      <c r="F34" s="125">
        <v>2</v>
      </c>
      <c r="G34" s="125">
        <v>2</v>
      </c>
      <c r="H34" s="127">
        <v>719.3</v>
      </c>
      <c r="I34" s="127">
        <v>659.5</v>
      </c>
      <c r="J34" s="127">
        <v>659.5</v>
      </c>
      <c r="K34" s="128">
        <v>22</v>
      </c>
      <c r="L34" s="126" t="s">
        <v>154</v>
      </c>
      <c r="M34" s="126" t="s">
        <v>167</v>
      </c>
      <c r="N34" s="126" t="s">
        <v>168</v>
      </c>
      <c r="O34" s="127">
        <v>2227391.2599999998</v>
      </c>
      <c r="P34" s="129">
        <v>3096.6095648547198</v>
      </c>
      <c r="Q34" s="129">
        <v>4769.2518976782985</v>
      </c>
      <c r="R34" s="37"/>
    </row>
    <row r="35" spans="1:18" s="1" customFormat="1" ht="13.5" customHeight="1">
      <c r="A35" s="111">
        <v>24</v>
      </c>
      <c r="B35" s="117" t="s">
        <v>81</v>
      </c>
      <c r="C35" s="125">
        <v>1957</v>
      </c>
      <c r="D35" s="125"/>
      <c r="E35" s="126" t="s">
        <v>157</v>
      </c>
      <c r="F35" s="125">
        <v>2</v>
      </c>
      <c r="G35" s="125">
        <v>2</v>
      </c>
      <c r="H35" s="127">
        <v>710.9</v>
      </c>
      <c r="I35" s="127">
        <v>653.29999999999995</v>
      </c>
      <c r="J35" s="127">
        <v>653.29999999999995</v>
      </c>
      <c r="K35" s="128">
        <v>32</v>
      </c>
      <c r="L35" s="126" t="s">
        <v>154</v>
      </c>
      <c r="M35" s="126" t="s">
        <v>155</v>
      </c>
      <c r="N35" s="126" t="s">
        <v>158</v>
      </c>
      <c r="O35" s="127">
        <v>1893882.27</v>
      </c>
      <c r="P35" s="129">
        <v>2664.0628358418908</v>
      </c>
      <c r="Q35" s="129">
        <v>4933.3689355746237</v>
      </c>
      <c r="R35" s="37"/>
    </row>
    <row r="36" spans="1:18" s="1" customFormat="1" ht="13.5" customHeight="1">
      <c r="A36" s="111">
        <v>25</v>
      </c>
      <c r="B36" s="117" t="s">
        <v>82</v>
      </c>
      <c r="C36" s="125">
        <v>1934</v>
      </c>
      <c r="D36" s="125"/>
      <c r="E36" s="126" t="s">
        <v>157</v>
      </c>
      <c r="F36" s="125">
        <v>3</v>
      </c>
      <c r="G36" s="125">
        <v>4</v>
      </c>
      <c r="H36" s="127">
        <v>1432.26</v>
      </c>
      <c r="I36" s="127">
        <v>1300.8599999999999</v>
      </c>
      <c r="J36" s="127">
        <v>975.44</v>
      </c>
      <c r="K36" s="128">
        <v>60</v>
      </c>
      <c r="L36" s="126" t="s">
        <v>154</v>
      </c>
      <c r="M36" s="126" t="s">
        <v>155</v>
      </c>
      <c r="N36" s="126" t="s">
        <v>160</v>
      </c>
      <c r="O36" s="127">
        <v>2244806.38</v>
      </c>
      <c r="P36" s="129">
        <v>1567.317651822993</v>
      </c>
      <c r="Q36" s="129">
        <v>2979.1261262619914</v>
      </c>
      <c r="R36" s="37"/>
    </row>
    <row r="37" spans="1:18" s="1" customFormat="1" ht="13.5" customHeight="1">
      <c r="A37" s="111">
        <v>26</v>
      </c>
      <c r="B37" s="117" t="s">
        <v>83</v>
      </c>
      <c r="C37" s="125">
        <v>1963</v>
      </c>
      <c r="D37" s="125"/>
      <c r="E37" s="126" t="s">
        <v>157</v>
      </c>
      <c r="F37" s="125">
        <v>4</v>
      </c>
      <c r="G37" s="125">
        <v>4</v>
      </c>
      <c r="H37" s="127">
        <v>2581.1</v>
      </c>
      <c r="I37" s="127">
        <v>2477.4</v>
      </c>
      <c r="J37" s="127">
        <v>2303.4</v>
      </c>
      <c r="K37" s="128">
        <v>110</v>
      </c>
      <c r="L37" s="126" t="s">
        <v>154</v>
      </c>
      <c r="M37" s="126" t="s">
        <v>155</v>
      </c>
      <c r="N37" s="126" t="s">
        <v>204</v>
      </c>
      <c r="O37" s="127">
        <v>74906.539999999994</v>
      </c>
      <c r="P37" s="129">
        <v>29.021169268916353</v>
      </c>
      <c r="Q37" s="129">
        <v>29.021169268916353</v>
      </c>
      <c r="R37" s="37"/>
    </row>
    <row r="38" spans="1:18" s="1" customFormat="1" ht="13.5" customHeight="1">
      <c r="A38" s="111">
        <v>27</v>
      </c>
      <c r="B38" s="117" t="s">
        <v>84</v>
      </c>
      <c r="C38" s="125">
        <v>1959</v>
      </c>
      <c r="D38" s="125"/>
      <c r="E38" s="126" t="s">
        <v>157</v>
      </c>
      <c r="F38" s="125">
        <v>2</v>
      </c>
      <c r="G38" s="125">
        <v>2</v>
      </c>
      <c r="H38" s="127">
        <v>598.02</v>
      </c>
      <c r="I38" s="127">
        <v>552.82000000000005</v>
      </c>
      <c r="J38" s="127">
        <v>452.65</v>
      </c>
      <c r="K38" s="128">
        <v>31</v>
      </c>
      <c r="L38" s="126" t="s">
        <v>154</v>
      </c>
      <c r="M38" s="126" t="s">
        <v>155</v>
      </c>
      <c r="N38" s="126" t="s">
        <v>251</v>
      </c>
      <c r="O38" s="127">
        <v>136854.65</v>
      </c>
      <c r="P38" s="129">
        <v>228.84627604427945</v>
      </c>
      <c r="Q38" s="129">
        <v>228.84627604427945</v>
      </c>
      <c r="R38" s="37"/>
    </row>
    <row r="39" spans="1:18" s="1" customFormat="1" ht="13.5" customHeight="1">
      <c r="A39" s="111">
        <v>28</v>
      </c>
      <c r="B39" s="117" t="s">
        <v>85</v>
      </c>
      <c r="C39" s="125">
        <v>1957</v>
      </c>
      <c r="D39" s="125"/>
      <c r="E39" s="126" t="s">
        <v>157</v>
      </c>
      <c r="F39" s="125">
        <v>2</v>
      </c>
      <c r="G39" s="125">
        <v>2</v>
      </c>
      <c r="H39" s="127">
        <v>573.6</v>
      </c>
      <c r="I39" s="127">
        <v>530.1</v>
      </c>
      <c r="J39" s="127">
        <v>482.9</v>
      </c>
      <c r="K39" s="128">
        <v>31</v>
      </c>
      <c r="L39" s="126" t="s">
        <v>154</v>
      </c>
      <c r="M39" s="126" t="s">
        <v>155</v>
      </c>
      <c r="N39" s="126" t="s">
        <v>162</v>
      </c>
      <c r="O39" s="127">
        <v>44084.07</v>
      </c>
      <c r="P39" s="129">
        <v>76.855073221757323</v>
      </c>
      <c r="Q39" s="129">
        <v>76.855073221757323</v>
      </c>
      <c r="R39" s="37"/>
    </row>
    <row r="40" spans="1:18" s="1" customFormat="1" ht="13.5" customHeight="1">
      <c r="A40" s="111">
        <v>29</v>
      </c>
      <c r="B40" s="117" t="s">
        <v>86</v>
      </c>
      <c r="C40" s="125">
        <v>1959</v>
      </c>
      <c r="D40" s="125"/>
      <c r="E40" s="126" t="s">
        <v>157</v>
      </c>
      <c r="F40" s="125">
        <v>4</v>
      </c>
      <c r="G40" s="125">
        <v>2</v>
      </c>
      <c r="H40" s="127">
        <v>1378.3</v>
      </c>
      <c r="I40" s="127">
        <v>1280.9000000000001</v>
      </c>
      <c r="J40" s="127">
        <v>1171.7</v>
      </c>
      <c r="K40" s="128">
        <v>83</v>
      </c>
      <c r="L40" s="126" t="s">
        <v>154</v>
      </c>
      <c r="M40" s="126" t="s">
        <v>155</v>
      </c>
      <c r="N40" s="126" t="s">
        <v>251</v>
      </c>
      <c r="O40" s="127">
        <v>64481.03</v>
      </c>
      <c r="P40" s="129">
        <v>46.783015308713637</v>
      </c>
      <c r="Q40" s="129">
        <v>46.783015308713637</v>
      </c>
      <c r="R40" s="37"/>
    </row>
    <row r="41" spans="1:18" s="1" customFormat="1" ht="13.5" customHeight="1">
      <c r="A41" s="111">
        <v>30</v>
      </c>
      <c r="B41" s="117" t="s">
        <v>87</v>
      </c>
      <c r="C41" s="125">
        <v>1963</v>
      </c>
      <c r="D41" s="125"/>
      <c r="E41" s="126" t="s">
        <v>157</v>
      </c>
      <c r="F41" s="125">
        <v>2</v>
      </c>
      <c r="G41" s="125">
        <v>2</v>
      </c>
      <c r="H41" s="127">
        <v>475.89</v>
      </c>
      <c r="I41" s="127">
        <v>434.99</v>
      </c>
      <c r="J41" s="127">
        <v>276.89</v>
      </c>
      <c r="K41" s="128">
        <v>21</v>
      </c>
      <c r="L41" s="126" t="s">
        <v>154</v>
      </c>
      <c r="M41" s="126" t="s">
        <v>155</v>
      </c>
      <c r="N41" s="126" t="s">
        <v>156</v>
      </c>
      <c r="O41" s="127">
        <v>48247</v>
      </c>
      <c r="P41" s="129">
        <v>101.38267246632626</v>
      </c>
      <c r="Q41" s="129">
        <v>101.38267246632626</v>
      </c>
      <c r="R41" s="37"/>
    </row>
    <row r="42" spans="1:18" s="1" customFormat="1" ht="28.5" customHeight="1">
      <c r="A42" s="111">
        <v>31</v>
      </c>
      <c r="B42" s="117" t="s">
        <v>88</v>
      </c>
      <c r="C42" s="125">
        <v>1963</v>
      </c>
      <c r="D42" s="125"/>
      <c r="E42" s="126" t="s">
        <v>157</v>
      </c>
      <c r="F42" s="125">
        <v>2</v>
      </c>
      <c r="G42" s="125">
        <v>2</v>
      </c>
      <c r="H42" s="127">
        <v>672.43</v>
      </c>
      <c r="I42" s="127">
        <v>623.04</v>
      </c>
      <c r="J42" s="127">
        <v>623.04</v>
      </c>
      <c r="K42" s="128">
        <v>42</v>
      </c>
      <c r="L42" s="126" t="s">
        <v>154</v>
      </c>
      <c r="M42" s="126" t="s">
        <v>155</v>
      </c>
      <c r="N42" s="126" t="s">
        <v>156</v>
      </c>
      <c r="O42" s="127">
        <v>36067.29</v>
      </c>
      <c r="P42" s="129">
        <v>53.637241051113129</v>
      </c>
      <c r="Q42" s="129">
        <v>53.637241051113129</v>
      </c>
      <c r="R42" s="37"/>
    </row>
    <row r="43" spans="1:18" s="1" customFormat="1" ht="13.5" customHeight="1">
      <c r="A43" s="111">
        <v>32</v>
      </c>
      <c r="B43" s="117" t="s">
        <v>89</v>
      </c>
      <c r="C43" s="125">
        <v>1985</v>
      </c>
      <c r="D43" s="125"/>
      <c r="E43" s="126" t="s">
        <v>153</v>
      </c>
      <c r="F43" s="125">
        <v>9</v>
      </c>
      <c r="G43" s="125">
        <v>3</v>
      </c>
      <c r="H43" s="127">
        <v>6391</v>
      </c>
      <c r="I43" s="127">
        <v>5730</v>
      </c>
      <c r="J43" s="127">
        <v>5268.3</v>
      </c>
      <c r="K43" s="128">
        <v>234</v>
      </c>
      <c r="L43" s="126" t="s">
        <v>154</v>
      </c>
      <c r="M43" s="126" t="s">
        <v>155</v>
      </c>
      <c r="N43" s="126" t="s">
        <v>164</v>
      </c>
      <c r="O43" s="127">
        <v>66222.820000000007</v>
      </c>
      <c r="P43" s="129">
        <v>10.361887028634017</v>
      </c>
      <c r="Q43" s="129">
        <v>10.361887028634017</v>
      </c>
      <c r="R43" s="37"/>
    </row>
    <row r="44" spans="1:18" s="1" customFormat="1" ht="13.5" customHeight="1">
      <c r="A44" s="111">
        <v>33</v>
      </c>
      <c r="B44" s="117" t="s">
        <v>90</v>
      </c>
      <c r="C44" s="125">
        <v>1981</v>
      </c>
      <c r="D44" s="125"/>
      <c r="E44" s="126" t="s">
        <v>153</v>
      </c>
      <c r="F44" s="125">
        <v>9</v>
      </c>
      <c r="G44" s="125">
        <v>3</v>
      </c>
      <c r="H44" s="127">
        <v>6496</v>
      </c>
      <c r="I44" s="127">
        <v>5843</v>
      </c>
      <c r="J44" s="127">
        <v>4890.72</v>
      </c>
      <c r="K44" s="128">
        <v>217</v>
      </c>
      <c r="L44" s="126" t="s">
        <v>154</v>
      </c>
      <c r="M44" s="126" t="s">
        <v>168</v>
      </c>
      <c r="N44" s="126" t="s">
        <v>251</v>
      </c>
      <c r="O44" s="127">
        <v>56787.17</v>
      </c>
      <c r="P44" s="129">
        <v>8.7418673029556651</v>
      </c>
      <c r="Q44" s="129">
        <v>8.7418673029556651</v>
      </c>
      <c r="R44" s="37"/>
    </row>
    <row r="45" spans="1:18" s="1" customFormat="1" ht="13.5" customHeight="1">
      <c r="A45" s="111">
        <v>34</v>
      </c>
      <c r="B45" s="117" t="s">
        <v>91</v>
      </c>
      <c r="C45" s="125">
        <v>1958</v>
      </c>
      <c r="D45" s="125"/>
      <c r="E45" s="126" t="s">
        <v>159</v>
      </c>
      <c r="F45" s="125">
        <v>3</v>
      </c>
      <c r="G45" s="125">
        <v>5</v>
      </c>
      <c r="H45" s="127">
        <v>1939.6</v>
      </c>
      <c r="I45" s="127">
        <v>1190.7</v>
      </c>
      <c r="J45" s="127">
        <v>1080.4000000000001</v>
      </c>
      <c r="K45" s="128">
        <v>64</v>
      </c>
      <c r="L45" s="126" t="s">
        <v>154</v>
      </c>
      <c r="M45" s="126" t="s">
        <v>165</v>
      </c>
      <c r="N45" s="126" t="s">
        <v>166</v>
      </c>
      <c r="O45" s="127">
        <v>71873.63</v>
      </c>
      <c r="P45" s="129">
        <v>37.055903279026609</v>
      </c>
      <c r="Q45" s="129">
        <v>37.055903279026609</v>
      </c>
      <c r="R45" s="37"/>
    </row>
    <row r="46" spans="1:18" s="1" customFormat="1" ht="13.5" customHeight="1">
      <c r="A46" s="111">
        <v>35</v>
      </c>
      <c r="B46" s="117" t="s">
        <v>181</v>
      </c>
      <c r="C46" s="125">
        <v>1986</v>
      </c>
      <c r="D46" s="125"/>
      <c r="E46" s="126" t="s">
        <v>153</v>
      </c>
      <c r="F46" s="125">
        <v>5</v>
      </c>
      <c r="G46" s="125">
        <v>6</v>
      </c>
      <c r="H46" s="127">
        <v>4357</v>
      </c>
      <c r="I46" s="127">
        <v>3937</v>
      </c>
      <c r="J46" s="127">
        <v>3674</v>
      </c>
      <c r="K46" s="128">
        <v>211</v>
      </c>
      <c r="L46" s="126" t="s">
        <v>154</v>
      </c>
      <c r="M46" s="126" t="s">
        <v>155</v>
      </c>
      <c r="N46" s="126" t="s">
        <v>164</v>
      </c>
      <c r="O46" s="127">
        <v>91455.58</v>
      </c>
      <c r="P46" s="129">
        <v>20.990493458801929</v>
      </c>
      <c r="Q46" s="129">
        <v>20.990493458801929</v>
      </c>
      <c r="R46" s="37"/>
    </row>
    <row r="47" spans="1:18" s="1" customFormat="1" ht="13.5" customHeight="1">
      <c r="A47" s="111">
        <v>36</v>
      </c>
      <c r="B47" s="117" t="s">
        <v>92</v>
      </c>
      <c r="C47" s="125">
        <v>1954</v>
      </c>
      <c r="D47" s="125"/>
      <c r="E47" s="126" t="s">
        <v>157</v>
      </c>
      <c r="F47" s="125">
        <v>2</v>
      </c>
      <c r="G47" s="125">
        <v>1</v>
      </c>
      <c r="H47" s="127">
        <v>978.4</v>
      </c>
      <c r="I47" s="127">
        <v>598.6</v>
      </c>
      <c r="J47" s="127">
        <v>364.3</v>
      </c>
      <c r="K47" s="128">
        <v>48</v>
      </c>
      <c r="L47" s="126" t="s">
        <v>154</v>
      </c>
      <c r="M47" s="126" t="s">
        <v>155</v>
      </c>
      <c r="N47" s="126" t="s">
        <v>162</v>
      </c>
      <c r="O47" s="127">
        <v>75838.789999999994</v>
      </c>
      <c r="P47" s="129">
        <v>77.513072363041701</v>
      </c>
      <c r="Q47" s="129">
        <v>77.513072363041701</v>
      </c>
      <c r="R47" s="37"/>
    </row>
    <row r="48" spans="1:18" s="1" customFormat="1" ht="13.5" customHeight="1">
      <c r="A48" s="111">
        <v>37</v>
      </c>
      <c r="B48" s="117" t="s">
        <v>93</v>
      </c>
      <c r="C48" s="125">
        <v>1953</v>
      </c>
      <c r="D48" s="125"/>
      <c r="E48" s="126" t="s">
        <v>157</v>
      </c>
      <c r="F48" s="125">
        <v>2</v>
      </c>
      <c r="G48" s="125">
        <v>2</v>
      </c>
      <c r="H48" s="127">
        <v>557.80000000000007</v>
      </c>
      <c r="I48" s="127">
        <v>512.6</v>
      </c>
      <c r="J48" s="127">
        <v>303.3</v>
      </c>
      <c r="K48" s="128">
        <v>30</v>
      </c>
      <c r="L48" s="126" t="s">
        <v>154</v>
      </c>
      <c r="M48" s="126" t="s">
        <v>155</v>
      </c>
      <c r="N48" s="126" t="s">
        <v>160</v>
      </c>
      <c r="O48" s="127">
        <v>57064.97</v>
      </c>
      <c r="P48" s="129">
        <v>102.30363929723914</v>
      </c>
      <c r="Q48" s="129">
        <v>102.30363929723914</v>
      </c>
      <c r="R48" s="37"/>
    </row>
    <row r="49" spans="1:18" s="1" customFormat="1" ht="13.5" customHeight="1">
      <c r="A49" s="111">
        <v>38</v>
      </c>
      <c r="B49" s="117" t="s">
        <v>94</v>
      </c>
      <c r="C49" s="125">
        <v>1959</v>
      </c>
      <c r="D49" s="125"/>
      <c r="E49" s="126" t="s">
        <v>157</v>
      </c>
      <c r="F49" s="125">
        <v>2</v>
      </c>
      <c r="G49" s="125">
        <v>2</v>
      </c>
      <c r="H49" s="127">
        <v>601.4</v>
      </c>
      <c r="I49" s="127">
        <v>555</v>
      </c>
      <c r="J49" s="127">
        <v>524.1</v>
      </c>
      <c r="K49" s="128">
        <v>21</v>
      </c>
      <c r="L49" s="126" t="s">
        <v>154</v>
      </c>
      <c r="M49" s="126" t="s">
        <v>167</v>
      </c>
      <c r="N49" s="126" t="s">
        <v>168</v>
      </c>
      <c r="O49" s="127">
        <v>62955.42</v>
      </c>
      <c r="P49" s="129">
        <v>104.68144329896907</v>
      </c>
      <c r="Q49" s="129">
        <v>104.68144329896907</v>
      </c>
      <c r="R49" s="37"/>
    </row>
    <row r="50" spans="1:18" s="1" customFormat="1" ht="13.5" customHeight="1">
      <c r="A50" s="111">
        <v>39</v>
      </c>
      <c r="B50" s="117" t="s">
        <v>95</v>
      </c>
      <c r="C50" s="125">
        <v>1970</v>
      </c>
      <c r="D50" s="125"/>
      <c r="E50" s="126" t="s">
        <v>157</v>
      </c>
      <c r="F50" s="125">
        <v>5</v>
      </c>
      <c r="G50" s="125">
        <v>2</v>
      </c>
      <c r="H50" s="127">
        <v>3113.4</v>
      </c>
      <c r="I50" s="127">
        <v>1734.4</v>
      </c>
      <c r="J50" s="127">
        <v>1489</v>
      </c>
      <c r="K50" s="128">
        <v>181</v>
      </c>
      <c r="L50" s="126" t="s">
        <v>154</v>
      </c>
      <c r="M50" s="126" t="s">
        <v>155</v>
      </c>
      <c r="N50" s="126" t="s">
        <v>251</v>
      </c>
      <c r="O50" s="127">
        <v>84854.77</v>
      </c>
      <c r="P50" s="129">
        <v>27.254695830924391</v>
      </c>
      <c r="Q50" s="129">
        <v>27.254695830924391</v>
      </c>
      <c r="R50" s="37"/>
    </row>
    <row r="51" spans="1:18" s="1" customFormat="1" ht="13.5" customHeight="1">
      <c r="A51" s="111">
        <v>40</v>
      </c>
      <c r="B51" s="117" t="s">
        <v>96</v>
      </c>
      <c r="C51" s="125">
        <v>1980</v>
      </c>
      <c r="D51" s="125"/>
      <c r="E51" s="126" t="s">
        <v>157</v>
      </c>
      <c r="F51" s="125">
        <v>5</v>
      </c>
      <c r="G51" s="125">
        <v>4</v>
      </c>
      <c r="H51" s="127">
        <v>3103</v>
      </c>
      <c r="I51" s="127">
        <v>2821.5</v>
      </c>
      <c r="J51" s="127">
        <v>2647.1</v>
      </c>
      <c r="K51" s="128">
        <v>125</v>
      </c>
      <c r="L51" s="126" t="s">
        <v>154</v>
      </c>
      <c r="M51" s="126" t="s">
        <v>155</v>
      </c>
      <c r="N51" s="126" t="s">
        <v>252</v>
      </c>
      <c r="O51" s="127">
        <v>77318.02</v>
      </c>
      <c r="P51" s="129">
        <v>24.917183370931358</v>
      </c>
      <c r="Q51" s="129">
        <v>24.917183370931358</v>
      </c>
      <c r="R51" s="37"/>
    </row>
    <row r="52" spans="1:18" s="1" customFormat="1" ht="13.5" customHeight="1">
      <c r="A52" s="111">
        <v>41</v>
      </c>
      <c r="B52" s="117" t="s">
        <v>97</v>
      </c>
      <c r="C52" s="125">
        <v>1964</v>
      </c>
      <c r="D52" s="125"/>
      <c r="E52" s="126" t="s">
        <v>157</v>
      </c>
      <c r="F52" s="125">
        <v>4</v>
      </c>
      <c r="G52" s="125">
        <v>4</v>
      </c>
      <c r="H52" s="127">
        <v>2710.74</v>
      </c>
      <c r="I52" s="127">
        <v>2413.1999999999998</v>
      </c>
      <c r="J52" s="127">
        <v>2172.7199999999998</v>
      </c>
      <c r="K52" s="128">
        <v>111</v>
      </c>
      <c r="L52" s="126" t="s">
        <v>154</v>
      </c>
      <c r="M52" s="126" t="s">
        <v>155</v>
      </c>
      <c r="N52" s="126" t="s">
        <v>204</v>
      </c>
      <c r="O52" s="127">
        <v>85443.65</v>
      </c>
      <c r="P52" s="129">
        <v>31.52041508960653</v>
      </c>
      <c r="Q52" s="129">
        <v>31.52041508960653</v>
      </c>
      <c r="R52" s="37"/>
    </row>
    <row r="53" spans="1:18" s="1" customFormat="1" ht="13.5" customHeight="1">
      <c r="A53" s="111">
        <v>42</v>
      </c>
      <c r="B53" s="117" t="s">
        <v>98</v>
      </c>
      <c r="C53" s="125">
        <v>1958</v>
      </c>
      <c r="D53" s="125"/>
      <c r="E53" s="126" t="s">
        <v>157</v>
      </c>
      <c r="F53" s="125">
        <v>2</v>
      </c>
      <c r="G53" s="125">
        <v>2</v>
      </c>
      <c r="H53" s="127">
        <v>731.63</v>
      </c>
      <c r="I53" s="127">
        <v>675.13</v>
      </c>
      <c r="J53" s="127">
        <v>675.13</v>
      </c>
      <c r="K53" s="128">
        <v>28</v>
      </c>
      <c r="L53" s="126" t="s">
        <v>154</v>
      </c>
      <c r="M53" s="126" t="s">
        <v>167</v>
      </c>
      <c r="N53" s="126" t="s">
        <v>168</v>
      </c>
      <c r="O53" s="127">
        <v>63917.88</v>
      </c>
      <c r="P53" s="129">
        <v>87.363667427524845</v>
      </c>
      <c r="Q53" s="129">
        <v>87.363667427524845</v>
      </c>
      <c r="R53" s="37"/>
    </row>
    <row r="54" spans="1:18" s="1" customFormat="1" ht="27" customHeight="1">
      <c r="A54" s="230" t="s">
        <v>247</v>
      </c>
      <c r="B54" s="193"/>
      <c r="C54" s="125" t="s">
        <v>152</v>
      </c>
      <c r="D54" s="125" t="s">
        <v>152</v>
      </c>
      <c r="E54" s="126" t="s">
        <v>152</v>
      </c>
      <c r="F54" s="125" t="s">
        <v>152</v>
      </c>
      <c r="G54" s="125" t="s">
        <v>152</v>
      </c>
      <c r="H54" s="127">
        <v>48566.5</v>
      </c>
      <c r="I54" s="127">
        <v>40974</v>
      </c>
      <c r="J54" s="127">
        <v>36487.369999999988</v>
      </c>
      <c r="K54" s="128">
        <v>2018</v>
      </c>
      <c r="L54" s="126" t="s">
        <v>152</v>
      </c>
      <c r="M54" s="126" t="s">
        <v>152</v>
      </c>
      <c r="N54" s="126" t="s">
        <v>152</v>
      </c>
      <c r="O54" s="127">
        <v>39184006.150000006</v>
      </c>
      <c r="P54" s="129">
        <v>806.81140601031586</v>
      </c>
      <c r="Q54" s="129">
        <v>4945.9933531731795</v>
      </c>
      <c r="R54" s="37"/>
    </row>
    <row r="55" spans="1:18" s="1" customFormat="1" ht="13.5" customHeight="1">
      <c r="A55" s="111">
        <v>1</v>
      </c>
      <c r="B55" s="117" t="s">
        <v>74</v>
      </c>
      <c r="C55" s="125">
        <v>1955</v>
      </c>
      <c r="D55" s="125"/>
      <c r="E55" s="126" t="s">
        <v>157</v>
      </c>
      <c r="F55" s="125">
        <v>3</v>
      </c>
      <c r="G55" s="125">
        <v>3</v>
      </c>
      <c r="H55" s="127">
        <v>2078.6</v>
      </c>
      <c r="I55" s="127">
        <v>1352.4</v>
      </c>
      <c r="J55" s="127">
        <v>1289.9000000000001</v>
      </c>
      <c r="K55" s="128">
        <v>34</v>
      </c>
      <c r="L55" s="126" t="s">
        <v>154</v>
      </c>
      <c r="M55" s="126" t="s">
        <v>155</v>
      </c>
      <c r="N55" s="126" t="s">
        <v>204</v>
      </c>
      <c r="O55" s="127">
        <v>48169.65</v>
      </c>
      <c r="P55" s="129">
        <v>23.174083517752337</v>
      </c>
      <c r="Q55" s="129">
        <v>23.387967862984699</v>
      </c>
      <c r="R55" s="37"/>
    </row>
    <row r="56" spans="1:18" s="1" customFormat="1" ht="13.5" customHeight="1">
      <c r="A56" s="111">
        <v>2</v>
      </c>
      <c r="B56" s="117" t="s">
        <v>85</v>
      </c>
      <c r="C56" s="125">
        <v>1957</v>
      </c>
      <c r="D56" s="125"/>
      <c r="E56" s="126" t="s">
        <v>157</v>
      </c>
      <c r="F56" s="125">
        <v>2</v>
      </c>
      <c r="G56" s="125">
        <v>2</v>
      </c>
      <c r="H56" s="127">
        <v>573.6</v>
      </c>
      <c r="I56" s="127">
        <v>530.1</v>
      </c>
      <c r="J56" s="127">
        <v>482.9</v>
      </c>
      <c r="K56" s="128">
        <v>31</v>
      </c>
      <c r="L56" s="126" t="s">
        <v>154</v>
      </c>
      <c r="M56" s="126" t="s">
        <v>155</v>
      </c>
      <c r="N56" s="126" t="s">
        <v>162</v>
      </c>
      <c r="O56" s="127">
        <v>148831.69</v>
      </c>
      <c r="P56" s="129">
        <v>259.46947350069735</v>
      </c>
      <c r="Q56" s="129">
        <v>721.06</v>
      </c>
      <c r="R56" s="37"/>
    </row>
    <row r="57" spans="1:18" s="1" customFormat="1" ht="13.5" customHeight="1">
      <c r="A57" s="111">
        <v>3</v>
      </c>
      <c r="B57" s="117" t="s">
        <v>87</v>
      </c>
      <c r="C57" s="125">
        <v>1963</v>
      </c>
      <c r="D57" s="125"/>
      <c r="E57" s="126" t="s">
        <v>157</v>
      </c>
      <c r="F57" s="125">
        <v>2</v>
      </c>
      <c r="G57" s="125">
        <v>2</v>
      </c>
      <c r="H57" s="127">
        <v>475.89</v>
      </c>
      <c r="I57" s="127">
        <v>434.99</v>
      </c>
      <c r="J57" s="127">
        <v>276.89</v>
      </c>
      <c r="K57" s="128">
        <v>21</v>
      </c>
      <c r="L57" s="126" t="s">
        <v>154</v>
      </c>
      <c r="M57" s="126" t="s">
        <v>155</v>
      </c>
      <c r="N57" s="126" t="s">
        <v>156</v>
      </c>
      <c r="O57" s="127">
        <v>202163.93</v>
      </c>
      <c r="P57" s="129">
        <v>424.81230956733697</v>
      </c>
      <c r="Q57" s="129">
        <v>815.96999999999991</v>
      </c>
      <c r="R57" s="37"/>
    </row>
    <row r="58" spans="1:18" s="1" customFormat="1" ht="13.5" customHeight="1">
      <c r="A58" s="111">
        <v>4</v>
      </c>
      <c r="B58" s="117" t="s">
        <v>89</v>
      </c>
      <c r="C58" s="125">
        <v>1985</v>
      </c>
      <c r="D58" s="125"/>
      <c r="E58" s="126" t="s">
        <v>153</v>
      </c>
      <c r="F58" s="125">
        <v>9</v>
      </c>
      <c r="G58" s="125">
        <v>3</v>
      </c>
      <c r="H58" s="127">
        <v>6391</v>
      </c>
      <c r="I58" s="127">
        <v>5730</v>
      </c>
      <c r="J58" s="127">
        <v>5268.3</v>
      </c>
      <c r="K58" s="128">
        <v>234</v>
      </c>
      <c r="L58" s="126" t="s">
        <v>154</v>
      </c>
      <c r="M58" s="126" t="s">
        <v>155</v>
      </c>
      <c r="N58" s="126" t="s">
        <v>164</v>
      </c>
      <c r="O58" s="127">
        <v>5046508.68</v>
      </c>
      <c r="P58" s="129">
        <v>789.62739477390073</v>
      </c>
      <c r="Q58" s="129">
        <v>1055.3761539665154</v>
      </c>
      <c r="R58" s="37"/>
    </row>
    <row r="59" spans="1:18" s="1" customFormat="1" ht="15" customHeight="1">
      <c r="A59" s="111">
        <v>5</v>
      </c>
      <c r="B59" s="117" t="s">
        <v>90</v>
      </c>
      <c r="C59" s="125">
        <v>1981</v>
      </c>
      <c r="D59" s="125"/>
      <c r="E59" s="126" t="s">
        <v>153</v>
      </c>
      <c r="F59" s="125">
        <v>9</v>
      </c>
      <c r="G59" s="125">
        <v>3</v>
      </c>
      <c r="H59" s="127">
        <v>6496</v>
      </c>
      <c r="I59" s="127">
        <v>5843</v>
      </c>
      <c r="J59" s="127">
        <v>4890.72</v>
      </c>
      <c r="K59" s="128">
        <v>217</v>
      </c>
      <c r="L59" s="126" t="s">
        <v>154</v>
      </c>
      <c r="M59" s="126" t="s">
        <v>168</v>
      </c>
      <c r="N59" s="126" t="s">
        <v>251</v>
      </c>
      <c r="O59" s="127">
        <v>3361906.98</v>
      </c>
      <c r="P59" s="129">
        <v>517.53494150246308</v>
      </c>
      <c r="Q59" s="129">
        <v>692.21151477832507</v>
      </c>
      <c r="R59" s="37"/>
    </row>
    <row r="60" spans="1:18" s="1" customFormat="1" ht="15" customHeight="1">
      <c r="A60" s="111">
        <v>6</v>
      </c>
      <c r="B60" s="117" t="s">
        <v>91</v>
      </c>
      <c r="C60" s="125">
        <v>1958</v>
      </c>
      <c r="D60" s="125"/>
      <c r="E60" s="126" t="s">
        <v>159</v>
      </c>
      <c r="F60" s="125">
        <v>3</v>
      </c>
      <c r="G60" s="125">
        <v>5</v>
      </c>
      <c r="H60" s="127">
        <v>1939.6</v>
      </c>
      <c r="I60" s="127">
        <v>1190.7</v>
      </c>
      <c r="J60" s="127">
        <v>1080.4000000000001</v>
      </c>
      <c r="K60" s="128">
        <v>64</v>
      </c>
      <c r="L60" s="126" t="s">
        <v>154</v>
      </c>
      <c r="M60" s="126" t="s">
        <v>165</v>
      </c>
      <c r="N60" s="126" t="s">
        <v>166</v>
      </c>
      <c r="O60" s="127">
        <v>4214356.54</v>
      </c>
      <c r="P60" s="129">
        <v>2172.7967312848009</v>
      </c>
      <c r="Q60" s="129">
        <v>3838.545012373685</v>
      </c>
      <c r="R60" s="37"/>
    </row>
    <row r="61" spans="1:18" s="1" customFormat="1" ht="15" customHeight="1">
      <c r="A61" s="111">
        <v>7</v>
      </c>
      <c r="B61" s="117" t="s">
        <v>99</v>
      </c>
      <c r="C61" s="125">
        <v>1958</v>
      </c>
      <c r="D61" s="125"/>
      <c r="E61" s="126" t="s">
        <v>159</v>
      </c>
      <c r="F61" s="125">
        <v>2</v>
      </c>
      <c r="G61" s="125">
        <v>2</v>
      </c>
      <c r="H61" s="127">
        <v>610.1</v>
      </c>
      <c r="I61" s="127">
        <v>560.5</v>
      </c>
      <c r="J61" s="127">
        <v>444.2</v>
      </c>
      <c r="K61" s="128">
        <v>42</v>
      </c>
      <c r="L61" s="126" t="s">
        <v>154</v>
      </c>
      <c r="M61" s="126" t="s">
        <v>155</v>
      </c>
      <c r="N61" s="126" t="s">
        <v>156</v>
      </c>
      <c r="O61" s="127">
        <v>1192903.9100000001</v>
      </c>
      <c r="P61" s="129">
        <v>1955.2596459596789</v>
      </c>
      <c r="Q61" s="129">
        <v>4579.8845369611536</v>
      </c>
      <c r="R61" s="37"/>
    </row>
    <row r="62" spans="1:18" s="1" customFormat="1" ht="13.5" customHeight="1">
      <c r="A62" s="111">
        <v>8</v>
      </c>
      <c r="B62" s="117" t="s">
        <v>100</v>
      </c>
      <c r="C62" s="125">
        <v>1958</v>
      </c>
      <c r="D62" s="125"/>
      <c r="E62" s="126" t="s">
        <v>159</v>
      </c>
      <c r="F62" s="125">
        <v>2</v>
      </c>
      <c r="G62" s="125">
        <v>2</v>
      </c>
      <c r="H62" s="127">
        <v>593.70000000000005</v>
      </c>
      <c r="I62" s="127">
        <v>546.1</v>
      </c>
      <c r="J62" s="127">
        <v>441.1</v>
      </c>
      <c r="K62" s="128">
        <v>39</v>
      </c>
      <c r="L62" s="126" t="s">
        <v>154</v>
      </c>
      <c r="M62" s="126" t="s">
        <v>155</v>
      </c>
      <c r="N62" s="126" t="s">
        <v>156</v>
      </c>
      <c r="O62" s="127">
        <v>1222484.3899999999</v>
      </c>
      <c r="P62" s="129">
        <v>2059.0944753242375</v>
      </c>
      <c r="Q62" s="129">
        <v>4670.469732187973</v>
      </c>
      <c r="R62" s="37"/>
    </row>
    <row r="63" spans="1:18" s="1" customFormat="1" ht="13.5" customHeight="1">
      <c r="A63" s="111">
        <v>9</v>
      </c>
      <c r="B63" s="117" t="s">
        <v>181</v>
      </c>
      <c r="C63" s="125">
        <v>1986</v>
      </c>
      <c r="D63" s="125"/>
      <c r="E63" s="126" t="s">
        <v>153</v>
      </c>
      <c r="F63" s="125">
        <v>5</v>
      </c>
      <c r="G63" s="125">
        <v>6</v>
      </c>
      <c r="H63" s="127">
        <v>4357</v>
      </c>
      <c r="I63" s="127">
        <v>3937</v>
      </c>
      <c r="J63" s="127">
        <v>3674</v>
      </c>
      <c r="K63" s="128">
        <v>211</v>
      </c>
      <c r="L63" s="126" t="s">
        <v>154</v>
      </c>
      <c r="M63" s="126" t="s">
        <v>155</v>
      </c>
      <c r="N63" s="126" t="s">
        <v>164</v>
      </c>
      <c r="O63" s="127">
        <v>2808230.58</v>
      </c>
      <c r="P63" s="129">
        <v>644.53306862520083</v>
      </c>
      <c r="Q63" s="129">
        <v>1451.3544089970164</v>
      </c>
      <c r="R63" s="37"/>
    </row>
    <row r="64" spans="1:18" s="1" customFormat="1" ht="13.5" customHeight="1">
      <c r="A64" s="111">
        <v>10</v>
      </c>
      <c r="B64" s="117" t="s">
        <v>92</v>
      </c>
      <c r="C64" s="125">
        <v>1954</v>
      </c>
      <c r="D64" s="125"/>
      <c r="E64" s="126" t="s">
        <v>157</v>
      </c>
      <c r="F64" s="125">
        <v>2</v>
      </c>
      <c r="G64" s="125">
        <v>1</v>
      </c>
      <c r="H64" s="127">
        <v>978.4</v>
      </c>
      <c r="I64" s="127">
        <v>598.6</v>
      </c>
      <c r="J64" s="127">
        <v>364.3</v>
      </c>
      <c r="K64" s="128">
        <v>48</v>
      </c>
      <c r="L64" s="126" t="s">
        <v>154</v>
      </c>
      <c r="M64" s="126" t="s">
        <v>155</v>
      </c>
      <c r="N64" s="126" t="s">
        <v>162</v>
      </c>
      <c r="O64" s="127">
        <v>2612697.25</v>
      </c>
      <c r="P64" s="129">
        <v>2670.3774018806216</v>
      </c>
      <c r="Q64" s="129">
        <v>4735.567886345053</v>
      </c>
      <c r="R64" s="37"/>
    </row>
    <row r="65" spans="1:18" s="1" customFormat="1" ht="13.5" customHeight="1">
      <c r="A65" s="111">
        <v>11</v>
      </c>
      <c r="B65" s="117" t="s">
        <v>93</v>
      </c>
      <c r="C65" s="125">
        <v>1953</v>
      </c>
      <c r="D65" s="125"/>
      <c r="E65" s="126" t="s">
        <v>157</v>
      </c>
      <c r="F65" s="125">
        <v>2</v>
      </c>
      <c r="G65" s="125">
        <v>2</v>
      </c>
      <c r="H65" s="127">
        <v>557.80000000000007</v>
      </c>
      <c r="I65" s="127">
        <v>512.6</v>
      </c>
      <c r="J65" s="127">
        <v>303.3</v>
      </c>
      <c r="K65" s="128">
        <v>30</v>
      </c>
      <c r="L65" s="126" t="s">
        <v>154</v>
      </c>
      <c r="M65" s="126" t="s">
        <v>155</v>
      </c>
      <c r="N65" s="126" t="s">
        <v>160</v>
      </c>
      <c r="O65" s="127">
        <v>1567926.14</v>
      </c>
      <c r="P65" s="129">
        <v>2810.9109716744347</v>
      </c>
      <c r="Q65" s="129">
        <v>4945.9933531731795</v>
      </c>
      <c r="R65" s="37"/>
    </row>
    <row r="66" spans="1:18" s="1" customFormat="1" ht="13.5" customHeight="1">
      <c r="A66" s="111">
        <v>12</v>
      </c>
      <c r="B66" s="117" t="s">
        <v>101</v>
      </c>
      <c r="C66" s="125">
        <v>1939</v>
      </c>
      <c r="D66" s="125"/>
      <c r="E66" s="126" t="s">
        <v>157</v>
      </c>
      <c r="F66" s="125">
        <v>2</v>
      </c>
      <c r="G66" s="125">
        <v>2</v>
      </c>
      <c r="H66" s="127">
        <v>731.59999999999991</v>
      </c>
      <c r="I66" s="127">
        <v>601.9</v>
      </c>
      <c r="J66" s="127">
        <v>489.1</v>
      </c>
      <c r="K66" s="128">
        <v>31</v>
      </c>
      <c r="L66" s="126" t="s">
        <v>154</v>
      </c>
      <c r="M66" s="126" t="s">
        <v>155</v>
      </c>
      <c r="N66" s="126" t="s">
        <v>160</v>
      </c>
      <c r="O66" s="127">
        <v>1963461.3499999999</v>
      </c>
      <c r="P66" s="129">
        <v>2683.7908009841444</v>
      </c>
      <c r="Q66" s="129">
        <v>4739.280114816841</v>
      </c>
      <c r="R66" s="37"/>
    </row>
    <row r="67" spans="1:18" s="1" customFormat="1" ht="13.5" customHeight="1">
      <c r="A67" s="111">
        <v>13</v>
      </c>
      <c r="B67" s="117" t="s">
        <v>94</v>
      </c>
      <c r="C67" s="125">
        <v>1959</v>
      </c>
      <c r="D67" s="125"/>
      <c r="E67" s="126" t="s">
        <v>157</v>
      </c>
      <c r="F67" s="125">
        <v>2</v>
      </c>
      <c r="G67" s="125">
        <v>2</v>
      </c>
      <c r="H67" s="127">
        <v>601.4</v>
      </c>
      <c r="I67" s="127">
        <v>555</v>
      </c>
      <c r="J67" s="127">
        <v>524.1</v>
      </c>
      <c r="K67" s="128">
        <v>21</v>
      </c>
      <c r="L67" s="126" t="s">
        <v>154</v>
      </c>
      <c r="M67" s="126" t="s">
        <v>167</v>
      </c>
      <c r="N67" s="126" t="s">
        <v>168</v>
      </c>
      <c r="O67" s="127">
        <v>1240074.17</v>
      </c>
      <c r="P67" s="129">
        <v>2061.9789990023278</v>
      </c>
      <c r="Q67" s="129">
        <v>4925.9311606252077</v>
      </c>
      <c r="R67" s="37"/>
    </row>
    <row r="68" spans="1:18" s="1" customFormat="1" ht="13.5" customHeight="1">
      <c r="A68" s="111">
        <v>14</v>
      </c>
      <c r="B68" s="117" t="s">
        <v>95</v>
      </c>
      <c r="C68" s="125">
        <v>1970</v>
      </c>
      <c r="D68" s="125"/>
      <c r="E68" s="126" t="s">
        <v>157</v>
      </c>
      <c r="F68" s="125">
        <v>5</v>
      </c>
      <c r="G68" s="125">
        <v>2</v>
      </c>
      <c r="H68" s="127">
        <v>3113.4</v>
      </c>
      <c r="I68" s="127">
        <v>1734.4</v>
      </c>
      <c r="J68" s="127">
        <v>1489</v>
      </c>
      <c r="K68" s="128">
        <v>181</v>
      </c>
      <c r="L68" s="126" t="s">
        <v>154</v>
      </c>
      <c r="M68" s="126" t="s">
        <v>155</v>
      </c>
      <c r="N68" s="126" t="s">
        <v>251</v>
      </c>
      <c r="O68" s="127">
        <v>2941628.84</v>
      </c>
      <c r="P68" s="129">
        <v>944.82843193935878</v>
      </c>
      <c r="Q68" s="129">
        <v>1697.5074580844091</v>
      </c>
      <c r="R68" s="37"/>
    </row>
    <row r="69" spans="1:18" s="1" customFormat="1" ht="13.5" customHeight="1">
      <c r="A69" s="111">
        <v>15</v>
      </c>
      <c r="B69" s="117" t="s">
        <v>96</v>
      </c>
      <c r="C69" s="125">
        <v>1980</v>
      </c>
      <c r="D69" s="125"/>
      <c r="E69" s="126" t="s">
        <v>157</v>
      </c>
      <c r="F69" s="125">
        <v>5</v>
      </c>
      <c r="G69" s="125">
        <v>4</v>
      </c>
      <c r="H69" s="127">
        <v>3103</v>
      </c>
      <c r="I69" s="127">
        <v>2821.5</v>
      </c>
      <c r="J69" s="127">
        <v>2647.1</v>
      </c>
      <c r="K69" s="128">
        <v>125</v>
      </c>
      <c r="L69" s="126" t="s">
        <v>154</v>
      </c>
      <c r="M69" s="126" t="s">
        <v>155</v>
      </c>
      <c r="N69" s="126" t="s">
        <v>252</v>
      </c>
      <c r="O69" s="127">
        <v>1693134.04</v>
      </c>
      <c r="P69" s="129">
        <v>545.64422816629065</v>
      </c>
      <c r="Q69" s="129">
        <v>1581.9895327102806</v>
      </c>
      <c r="R69" s="37"/>
    </row>
    <row r="70" spans="1:18" s="1" customFormat="1" ht="13.5" customHeight="1">
      <c r="A70" s="111">
        <v>16</v>
      </c>
      <c r="B70" s="117" t="s">
        <v>102</v>
      </c>
      <c r="C70" s="125">
        <v>1987</v>
      </c>
      <c r="D70" s="125"/>
      <c r="E70" s="126" t="s">
        <v>153</v>
      </c>
      <c r="F70" s="125">
        <v>5</v>
      </c>
      <c r="G70" s="125">
        <v>6</v>
      </c>
      <c r="H70" s="127">
        <v>4362</v>
      </c>
      <c r="I70" s="127">
        <v>3933.6</v>
      </c>
      <c r="J70" s="127">
        <v>3462.6</v>
      </c>
      <c r="K70" s="128">
        <v>234</v>
      </c>
      <c r="L70" s="126" t="s">
        <v>154</v>
      </c>
      <c r="M70" s="126" t="s">
        <v>155</v>
      </c>
      <c r="N70" s="126" t="s">
        <v>160</v>
      </c>
      <c r="O70" s="127">
        <v>1705084.96</v>
      </c>
      <c r="P70" s="129">
        <v>390.8952223750573</v>
      </c>
      <c r="Q70" s="129">
        <v>1478.7954653828519</v>
      </c>
      <c r="R70" s="37"/>
    </row>
    <row r="71" spans="1:18" s="1" customFormat="1" ht="13.5" customHeight="1">
      <c r="A71" s="111">
        <v>17</v>
      </c>
      <c r="B71" s="117" t="s">
        <v>103</v>
      </c>
      <c r="C71" s="125">
        <v>1956</v>
      </c>
      <c r="D71" s="125"/>
      <c r="E71" s="126" t="s">
        <v>159</v>
      </c>
      <c r="F71" s="125">
        <v>3</v>
      </c>
      <c r="G71" s="125">
        <v>4</v>
      </c>
      <c r="H71" s="127">
        <v>2920.71</v>
      </c>
      <c r="I71" s="127">
        <v>2275.91</v>
      </c>
      <c r="J71" s="127">
        <v>2254.2600000000002</v>
      </c>
      <c r="K71" s="128">
        <v>98</v>
      </c>
      <c r="L71" s="126" t="s">
        <v>154</v>
      </c>
      <c r="M71" s="126" t="s">
        <v>155</v>
      </c>
      <c r="N71" s="126" t="s">
        <v>158</v>
      </c>
      <c r="O71" s="127">
        <v>85856.13</v>
      </c>
      <c r="P71" s="129">
        <v>29.395636677383241</v>
      </c>
      <c r="Q71" s="129">
        <v>34.686850115211712</v>
      </c>
      <c r="R71" s="37"/>
    </row>
    <row r="72" spans="1:18" s="1" customFormat="1" ht="13.5" customHeight="1">
      <c r="A72" s="111">
        <v>18</v>
      </c>
      <c r="B72" s="117" t="s">
        <v>106</v>
      </c>
      <c r="C72" s="125">
        <v>1988</v>
      </c>
      <c r="D72" s="125"/>
      <c r="E72" s="126" t="s">
        <v>153</v>
      </c>
      <c r="F72" s="125">
        <v>9</v>
      </c>
      <c r="G72" s="125">
        <v>4</v>
      </c>
      <c r="H72" s="127">
        <v>8682.7000000000007</v>
      </c>
      <c r="I72" s="127">
        <v>7815.7</v>
      </c>
      <c r="J72" s="127">
        <v>7105.2</v>
      </c>
      <c r="K72" s="128">
        <v>357</v>
      </c>
      <c r="L72" s="126" t="s">
        <v>154</v>
      </c>
      <c r="M72" s="126" t="s">
        <v>155</v>
      </c>
      <c r="N72" s="126" t="s">
        <v>204</v>
      </c>
      <c r="O72" s="127">
        <v>7128586.9199999999</v>
      </c>
      <c r="P72" s="129">
        <v>821.01039077706241</v>
      </c>
      <c r="Q72" s="129">
        <v>1035.7621477190273</v>
      </c>
      <c r="R72" s="37"/>
    </row>
    <row r="73" spans="1:18" s="1" customFormat="1" ht="13.5" customHeight="1">
      <c r="A73" s="112" t="s">
        <v>104</v>
      </c>
      <c r="B73" s="113"/>
      <c r="C73" s="125" t="s">
        <v>152</v>
      </c>
      <c r="D73" s="125" t="s">
        <v>152</v>
      </c>
      <c r="E73" s="126" t="s">
        <v>152</v>
      </c>
      <c r="F73" s="125" t="s">
        <v>152</v>
      </c>
      <c r="G73" s="125" t="s">
        <v>152</v>
      </c>
      <c r="H73" s="127">
        <v>186251.51999999999</v>
      </c>
      <c r="I73" s="127">
        <v>163919.63999999998</v>
      </c>
      <c r="J73" s="127">
        <v>153413.50999999995</v>
      </c>
      <c r="K73" s="128">
        <v>7338</v>
      </c>
      <c r="L73" s="126" t="s">
        <v>152</v>
      </c>
      <c r="M73" s="126" t="s">
        <v>152</v>
      </c>
      <c r="N73" s="126" t="s">
        <v>152</v>
      </c>
      <c r="O73" s="127">
        <v>138956319.38999996</v>
      </c>
      <c r="P73" s="129">
        <v>746.06810935019462</v>
      </c>
      <c r="Q73" s="129">
        <v>5948.764160880196</v>
      </c>
      <c r="R73" s="37"/>
    </row>
    <row r="74" spans="1:18" s="1" customFormat="1" ht="13.5" customHeight="1">
      <c r="A74" s="111">
        <v>1</v>
      </c>
      <c r="B74" s="117" t="s">
        <v>103</v>
      </c>
      <c r="C74" s="125">
        <v>1956</v>
      </c>
      <c r="D74" s="125"/>
      <c r="E74" s="126" t="s">
        <v>159</v>
      </c>
      <c r="F74" s="125">
        <v>3</v>
      </c>
      <c r="G74" s="125">
        <v>4</v>
      </c>
      <c r="H74" s="127">
        <v>2920.71</v>
      </c>
      <c r="I74" s="127">
        <v>2275.91</v>
      </c>
      <c r="J74" s="127">
        <v>2254.2600000000002</v>
      </c>
      <c r="K74" s="128">
        <v>98</v>
      </c>
      <c r="L74" s="126" t="s">
        <v>154</v>
      </c>
      <c r="M74" s="126" t="s">
        <v>155</v>
      </c>
      <c r="N74" s="126" t="s">
        <v>158</v>
      </c>
      <c r="O74" s="127">
        <v>4472493.34</v>
      </c>
      <c r="P74" s="129">
        <v>1531.3034638837817</v>
      </c>
      <c r="Q74" s="129">
        <v>3242.4910874410671</v>
      </c>
      <c r="R74" s="37"/>
    </row>
    <row r="75" spans="1:18" s="31" customFormat="1" ht="13.5" customHeight="1">
      <c r="A75" s="111">
        <v>2</v>
      </c>
      <c r="B75" s="117" t="s">
        <v>105</v>
      </c>
      <c r="C75" s="125">
        <v>1990</v>
      </c>
      <c r="D75" s="125"/>
      <c r="E75" s="126" t="s">
        <v>157</v>
      </c>
      <c r="F75" s="125">
        <v>9</v>
      </c>
      <c r="G75" s="125">
        <v>1</v>
      </c>
      <c r="H75" s="127">
        <v>5623.5</v>
      </c>
      <c r="I75" s="127">
        <v>4753.5</v>
      </c>
      <c r="J75" s="127">
        <v>4670.6000000000004</v>
      </c>
      <c r="K75" s="128">
        <v>184</v>
      </c>
      <c r="L75" s="126" t="s">
        <v>154</v>
      </c>
      <c r="M75" s="126" t="s">
        <v>155</v>
      </c>
      <c r="N75" s="126" t="s">
        <v>204</v>
      </c>
      <c r="O75" s="127">
        <v>1857950.96</v>
      </c>
      <c r="P75" s="129">
        <v>330.3904970214279</v>
      </c>
      <c r="Q75" s="129">
        <v>399.8049257579799</v>
      </c>
      <c r="R75" s="37"/>
    </row>
    <row r="76" spans="1:18" s="31" customFormat="1" ht="13.5" customHeight="1">
      <c r="A76" s="111">
        <v>3</v>
      </c>
      <c r="B76" s="117" t="s">
        <v>106</v>
      </c>
      <c r="C76" s="125">
        <v>1988</v>
      </c>
      <c r="D76" s="125"/>
      <c r="E76" s="126" t="s">
        <v>153</v>
      </c>
      <c r="F76" s="125">
        <v>9</v>
      </c>
      <c r="G76" s="125">
        <v>4</v>
      </c>
      <c r="H76" s="127">
        <v>8682.7000000000007</v>
      </c>
      <c r="I76" s="127">
        <v>7815.7</v>
      </c>
      <c r="J76" s="127">
        <v>7105.2</v>
      </c>
      <c r="K76" s="128">
        <v>357</v>
      </c>
      <c r="L76" s="126" t="s">
        <v>154</v>
      </c>
      <c r="M76" s="126" t="s">
        <v>155</v>
      </c>
      <c r="N76" s="126" t="s">
        <v>204</v>
      </c>
      <c r="O76" s="127">
        <v>82045.64</v>
      </c>
      <c r="P76" s="129">
        <v>9.4493233671553778</v>
      </c>
      <c r="Q76" s="129">
        <v>9.4493233671553778</v>
      </c>
      <c r="R76" s="37"/>
    </row>
    <row r="77" spans="1:18" s="31" customFormat="1" ht="13.5" customHeight="1">
      <c r="A77" s="111">
        <v>4</v>
      </c>
      <c r="B77" s="117" t="s">
        <v>107</v>
      </c>
      <c r="C77" s="125">
        <v>1987</v>
      </c>
      <c r="D77" s="125"/>
      <c r="E77" s="126" t="s">
        <v>153</v>
      </c>
      <c r="F77" s="125">
        <v>5</v>
      </c>
      <c r="G77" s="125">
        <v>6</v>
      </c>
      <c r="H77" s="127">
        <v>4960.3999999999996</v>
      </c>
      <c r="I77" s="127">
        <v>4557.7</v>
      </c>
      <c r="J77" s="127">
        <v>4504.8</v>
      </c>
      <c r="K77" s="128">
        <v>180</v>
      </c>
      <c r="L77" s="126" t="s">
        <v>154</v>
      </c>
      <c r="M77" s="126" t="s">
        <v>155</v>
      </c>
      <c r="N77" s="126" t="s">
        <v>251</v>
      </c>
      <c r="O77" s="127">
        <v>2541396.02</v>
      </c>
      <c r="P77" s="129">
        <v>512.33691234577861</v>
      </c>
      <c r="Q77" s="129">
        <v>1360.4722488912184</v>
      </c>
      <c r="R77" s="37"/>
    </row>
    <row r="78" spans="1:18" s="31" customFormat="1" ht="13.5" customHeight="1">
      <c r="A78" s="111">
        <v>5</v>
      </c>
      <c r="B78" s="117" t="s">
        <v>108</v>
      </c>
      <c r="C78" s="125">
        <v>1958</v>
      </c>
      <c r="D78" s="125"/>
      <c r="E78" s="126" t="s">
        <v>157</v>
      </c>
      <c r="F78" s="125">
        <v>2</v>
      </c>
      <c r="G78" s="125">
        <v>1</v>
      </c>
      <c r="H78" s="127">
        <v>296.3</v>
      </c>
      <c r="I78" s="127">
        <v>274.10000000000002</v>
      </c>
      <c r="J78" s="127">
        <v>198.3</v>
      </c>
      <c r="K78" s="128">
        <v>11</v>
      </c>
      <c r="L78" s="126" t="s">
        <v>154</v>
      </c>
      <c r="M78" s="126" t="s">
        <v>155</v>
      </c>
      <c r="N78" s="126" t="s">
        <v>162</v>
      </c>
      <c r="O78" s="127">
        <v>1005532.84</v>
      </c>
      <c r="P78" s="129">
        <v>3393.6309146135673</v>
      </c>
      <c r="Q78" s="129">
        <v>5458.995713803577</v>
      </c>
      <c r="R78" s="37"/>
    </row>
    <row r="79" spans="1:18" s="31" customFormat="1" ht="13.5" customHeight="1">
      <c r="A79" s="111">
        <v>6</v>
      </c>
      <c r="B79" s="117" t="s">
        <v>109</v>
      </c>
      <c r="C79" s="125">
        <v>1981</v>
      </c>
      <c r="D79" s="125"/>
      <c r="E79" s="126" t="s">
        <v>157</v>
      </c>
      <c r="F79" s="125">
        <v>9</v>
      </c>
      <c r="G79" s="125">
        <v>4</v>
      </c>
      <c r="H79" s="127">
        <v>8537.75</v>
      </c>
      <c r="I79" s="127">
        <v>7475.8</v>
      </c>
      <c r="J79" s="127">
        <v>6987.15</v>
      </c>
      <c r="K79" s="128">
        <v>324</v>
      </c>
      <c r="L79" s="126" t="s">
        <v>154</v>
      </c>
      <c r="M79" s="126" t="s">
        <v>155</v>
      </c>
      <c r="N79" s="126" t="s">
        <v>251</v>
      </c>
      <c r="O79" s="127">
        <v>7237805.6300000008</v>
      </c>
      <c r="P79" s="129">
        <v>847.74157477087067</v>
      </c>
      <c r="Q79" s="129">
        <v>1053.3468419665603</v>
      </c>
      <c r="R79" s="37"/>
    </row>
    <row r="80" spans="1:18" s="31" customFormat="1" ht="13.5" customHeight="1">
      <c r="A80" s="111">
        <v>7</v>
      </c>
      <c r="B80" s="117" t="s">
        <v>110</v>
      </c>
      <c r="C80" s="125">
        <v>1968</v>
      </c>
      <c r="D80" s="125"/>
      <c r="E80" s="126" t="s">
        <v>157</v>
      </c>
      <c r="F80" s="125">
        <v>4</v>
      </c>
      <c r="G80" s="125">
        <v>4</v>
      </c>
      <c r="H80" s="127">
        <v>2593.5100000000002</v>
      </c>
      <c r="I80" s="127">
        <v>1568.9</v>
      </c>
      <c r="J80" s="127">
        <v>1407.35</v>
      </c>
      <c r="K80" s="128">
        <v>125</v>
      </c>
      <c r="L80" s="126" t="s">
        <v>154</v>
      </c>
      <c r="M80" s="126" t="s">
        <v>155</v>
      </c>
      <c r="N80" s="126" t="s">
        <v>160</v>
      </c>
      <c r="O80" s="127">
        <v>3130359.3400000003</v>
      </c>
      <c r="P80" s="129">
        <v>1206.9972122721717</v>
      </c>
      <c r="Q80" s="129">
        <v>2372.559207945988</v>
      </c>
      <c r="R80" s="37"/>
    </row>
    <row r="81" spans="1:18" s="31" customFormat="1" ht="13.5" customHeight="1">
      <c r="A81" s="111">
        <v>8</v>
      </c>
      <c r="B81" s="117" t="s">
        <v>111</v>
      </c>
      <c r="C81" s="125">
        <v>1955</v>
      </c>
      <c r="D81" s="125"/>
      <c r="E81" s="126" t="s">
        <v>159</v>
      </c>
      <c r="F81" s="125">
        <v>2</v>
      </c>
      <c r="G81" s="125">
        <v>1</v>
      </c>
      <c r="H81" s="127">
        <v>518.79999999999995</v>
      </c>
      <c r="I81" s="127">
        <v>466.9</v>
      </c>
      <c r="J81" s="127">
        <v>353.20000000000005</v>
      </c>
      <c r="K81" s="128">
        <v>16</v>
      </c>
      <c r="L81" s="126" t="s">
        <v>154</v>
      </c>
      <c r="M81" s="126" t="s">
        <v>155</v>
      </c>
      <c r="N81" s="126" t="s">
        <v>160</v>
      </c>
      <c r="O81" s="127">
        <v>1634682.63</v>
      </c>
      <c r="P81" s="129">
        <v>3150.8917309175022</v>
      </c>
      <c r="Q81" s="129">
        <v>5147.1799094063226</v>
      </c>
      <c r="R81" s="37"/>
    </row>
    <row r="82" spans="1:18" s="31" customFormat="1" ht="13.5" customHeight="1">
      <c r="A82" s="111">
        <v>9</v>
      </c>
      <c r="B82" s="117" t="s">
        <v>112</v>
      </c>
      <c r="C82" s="125">
        <v>1951</v>
      </c>
      <c r="D82" s="125"/>
      <c r="E82" s="126" t="s">
        <v>157</v>
      </c>
      <c r="F82" s="125">
        <v>3</v>
      </c>
      <c r="G82" s="125">
        <v>2</v>
      </c>
      <c r="H82" s="127">
        <v>1428.24</v>
      </c>
      <c r="I82" s="127">
        <v>1077.4100000000001</v>
      </c>
      <c r="J82" s="127">
        <v>1050.01</v>
      </c>
      <c r="K82" s="128">
        <v>33</v>
      </c>
      <c r="L82" s="126" t="s">
        <v>154</v>
      </c>
      <c r="M82" s="126" t="s">
        <v>155</v>
      </c>
      <c r="N82" s="126" t="s">
        <v>204</v>
      </c>
      <c r="O82" s="127">
        <v>475706.77</v>
      </c>
      <c r="P82" s="129">
        <v>333.07201170671595</v>
      </c>
      <c r="Q82" s="129">
        <v>673.78</v>
      </c>
      <c r="R82" s="37"/>
    </row>
    <row r="83" spans="1:18" s="31" customFormat="1" ht="13.5" customHeight="1">
      <c r="A83" s="111">
        <v>10</v>
      </c>
      <c r="B83" s="117" t="s">
        <v>113</v>
      </c>
      <c r="C83" s="125">
        <v>1964</v>
      </c>
      <c r="D83" s="125"/>
      <c r="E83" s="126" t="s">
        <v>157</v>
      </c>
      <c r="F83" s="125">
        <v>2</v>
      </c>
      <c r="G83" s="125">
        <v>3</v>
      </c>
      <c r="H83" s="127">
        <v>1123.5</v>
      </c>
      <c r="I83" s="127">
        <v>806</v>
      </c>
      <c r="J83" s="127">
        <v>766.7</v>
      </c>
      <c r="K83" s="128">
        <v>19</v>
      </c>
      <c r="L83" s="126" t="s">
        <v>154</v>
      </c>
      <c r="M83" s="126" t="s">
        <v>167</v>
      </c>
      <c r="N83" s="126" t="s">
        <v>168</v>
      </c>
      <c r="O83" s="127">
        <v>12906.85</v>
      </c>
      <c r="P83" s="129">
        <v>11.488072986203827</v>
      </c>
      <c r="Q83" s="129">
        <v>11.488072986203827</v>
      </c>
      <c r="R83" s="37"/>
    </row>
    <row r="84" spans="1:18" s="31" customFormat="1" ht="13.5" customHeight="1">
      <c r="A84" s="111">
        <v>11</v>
      </c>
      <c r="B84" s="117" t="s">
        <v>114</v>
      </c>
      <c r="C84" s="125">
        <v>1988</v>
      </c>
      <c r="D84" s="125"/>
      <c r="E84" s="126" t="s">
        <v>153</v>
      </c>
      <c r="F84" s="125">
        <v>9</v>
      </c>
      <c r="G84" s="125">
        <v>6</v>
      </c>
      <c r="H84" s="127">
        <v>12830.7</v>
      </c>
      <c r="I84" s="127">
        <v>11458.4</v>
      </c>
      <c r="J84" s="127">
        <v>11023.2</v>
      </c>
      <c r="K84" s="128">
        <v>469</v>
      </c>
      <c r="L84" s="126" t="s">
        <v>154</v>
      </c>
      <c r="M84" s="126" t="s">
        <v>155</v>
      </c>
      <c r="N84" s="126" t="s">
        <v>156</v>
      </c>
      <c r="O84" s="127">
        <v>10795563.760000002</v>
      </c>
      <c r="P84" s="129">
        <v>841.3854084344581</v>
      </c>
      <c r="Q84" s="129">
        <v>1051.3703850920058</v>
      </c>
      <c r="R84" s="37"/>
    </row>
    <row r="85" spans="1:18" s="31" customFormat="1" ht="13.5" customHeight="1">
      <c r="A85" s="111">
        <v>12</v>
      </c>
      <c r="B85" s="117" t="s">
        <v>115</v>
      </c>
      <c r="C85" s="125">
        <v>1968</v>
      </c>
      <c r="D85" s="125"/>
      <c r="E85" s="126" t="s">
        <v>157</v>
      </c>
      <c r="F85" s="125">
        <v>5</v>
      </c>
      <c r="G85" s="125">
        <v>4</v>
      </c>
      <c r="H85" s="127">
        <v>3650.41</v>
      </c>
      <c r="I85" s="127">
        <v>3374.3</v>
      </c>
      <c r="J85" s="127">
        <v>3021.69</v>
      </c>
      <c r="K85" s="128">
        <v>144</v>
      </c>
      <c r="L85" s="126" t="s">
        <v>154</v>
      </c>
      <c r="M85" s="126" t="s">
        <v>155</v>
      </c>
      <c r="N85" s="126" t="s">
        <v>251</v>
      </c>
      <c r="O85" s="127">
        <v>3176531.04</v>
      </c>
      <c r="P85" s="129">
        <v>870.18472993444573</v>
      </c>
      <c r="Q85" s="129">
        <v>1848.2993722896881</v>
      </c>
      <c r="R85" s="37"/>
    </row>
    <row r="86" spans="1:18" s="31" customFormat="1" ht="13.5" customHeight="1">
      <c r="A86" s="111">
        <v>13</v>
      </c>
      <c r="B86" s="117" t="s">
        <v>116</v>
      </c>
      <c r="C86" s="125">
        <v>1989</v>
      </c>
      <c r="D86" s="125"/>
      <c r="E86" s="126" t="s">
        <v>153</v>
      </c>
      <c r="F86" s="125">
        <v>9</v>
      </c>
      <c r="G86" s="125">
        <v>2</v>
      </c>
      <c r="H86" s="127">
        <v>4464.7</v>
      </c>
      <c r="I86" s="127">
        <v>3936.8</v>
      </c>
      <c r="J86" s="127">
        <v>3756.2</v>
      </c>
      <c r="K86" s="128">
        <v>193</v>
      </c>
      <c r="L86" s="126" t="s">
        <v>154</v>
      </c>
      <c r="M86" s="126" t="s">
        <v>155</v>
      </c>
      <c r="N86" s="126" t="s">
        <v>158</v>
      </c>
      <c r="O86" s="127">
        <v>3535707.9899999998</v>
      </c>
      <c r="P86" s="129">
        <v>791.92509911080253</v>
      </c>
      <c r="Q86" s="129">
        <v>1007.1462808251395</v>
      </c>
      <c r="R86" s="37"/>
    </row>
    <row r="87" spans="1:18" s="31" customFormat="1" ht="13.5" customHeight="1">
      <c r="A87" s="111">
        <v>14</v>
      </c>
      <c r="B87" s="117" t="s">
        <v>117</v>
      </c>
      <c r="C87" s="125">
        <v>1990</v>
      </c>
      <c r="D87" s="125"/>
      <c r="E87" s="126" t="s">
        <v>153</v>
      </c>
      <c r="F87" s="125">
        <v>9</v>
      </c>
      <c r="G87" s="125">
        <v>2</v>
      </c>
      <c r="H87" s="127">
        <v>4367.58</v>
      </c>
      <c r="I87" s="127">
        <v>3839.78</v>
      </c>
      <c r="J87" s="127">
        <v>3297.88</v>
      </c>
      <c r="K87" s="128">
        <v>198</v>
      </c>
      <c r="L87" s="126" t="s">
        <v>154</v>
      </c>
      <c r="M87" s="126" t="s">
        <v>155</v>
      </c>
      <c r="N87" s="126" t="s">
        <v>158</v>
      </c>
      <c r="O87" s="127">
        <v>3531528.1599999997</v>
      </c>
      <c r="P87" s="129">
        <v>808.57778449393027</v>
      </c>
      <c r="Q87" s="129">
        <v>1029.5417599677626</v>
      </c>
      <c r="R87" s="37"/>
    </row>
    <row r="88" spans="1:18" s="31" customFormat="1" ht="13.5" customHeight="1">
      <c r="A88" s="111">
        <v>15</v>
      </c>
      <c r="B88" s="117" t="s">
        <v>118</v>
      </c>
      <c r="C88" s="125">
        <v>1980</v>
      </c>
      <c r="D88" s="125"/>
      <c r="E88" s="126" t="s">
        <v>153</v>
      </c>
      <c r="F88" s="125">
        <v>5</v>
      </c>
      <c r="G88" s="125">
        <v>5</v>
      </c>
      <c r="H88" s="127">
        <v>4212.3</v>
      </c>
      <c r="I88" s="127">
        <v>3869</v>
      </c>
      <c r="J88" s="127">
        <v>3761.7</v>
      </c>
      <c r="K88" s="128">
        <v>147</v>
      </c>
      <c r="L88" s="126" t="s">
        <v>154</v>
      </c>
      <c r="M88" s="126" t="s">
        <v>155</v>
      </c>
      <c r="N88" s="126" t="s">
        <v>204</v>
      </c>
      <c r="O88" s="127">
        <v>2731147.95</v>
      </c>
      <c r="P88" s="129">
        <v>648.3745103625098</v>
      </c>
      <c r="Q88" s="129">
        <v>1363.4325665313486</v>
      </c>
      <c r="R88" s="37"/>
    </row>
    <row r="89" spans="1:18" s="31" customFormat="1" ht="13.5" customHeight="1">
      <c r="A89" s="111">
        <v>16</v>
      </c>
      <c r="B89" s="117" t="s">
        <v>119</v>
      </c>
      <c r="C89" s="125">
        <v>1959</v>
      </c>
      <c r="D89" s="125"/>
      <c r="E89" s="126" t="s">
        <v>157</v>
      </c>
      <c r="F89" s="125">
        <v>2</v>
      </c>
      <c r="G89" s="125">
        <v>2</v>
      </c>
      <c r="H89" s="127">
        <v>582.79999999999995</v>
      </c>
      <c r="I89" s="127">
        <v>537.6</v>
      </c>
      <c r="J89" s="127">
        <v>470.5</v>
      </c>
      <c r="K89" s="128">
        <v>25</v>
      </c>
      <c r="L89" s="126" t="s">
        <v>154</v>
      </c>
      <c r="M89" s="126" t="s">
        <v>167</v>
      </c>
      <c r="N89" s="126" t="s">
        <v>168</v>
      </c>
      <c r="O89" s="127">
        <v>445720.12000000005</v>
      </c>
      <c r="P89" s="129">
        <v>764.79087165408384</v>
      </c>
      <c r="Q89" s="129">
        <v>3023.77</v>
      </c>
      <c r="R89" s="37"/>
    </row>
    <row r="90" spans="1:18" s="31" customFormat="1" ht="13.5" customHeight="1">
      <c r="A90" s="111">
        <v>17</v>
      </c>
      <c r="B90" s="117" t="s">
        <v>120</v>
      </c>
      <c r="C90" s="125">
        <v>1959</v>
      </c>
      <c r="D90" s="125"/>
      <c r="E90" s="126" t="s">
        <v>157</v>
      </c>
      <c r="F90" s="125">
        <v>2</v>
      </c>
      <c r="G90" s="125">
        <v>2</v>
      </c>
      <c r="H90" s="127">
        <v>591.70000000000005</v>
      </c>
      <c r="I90" s="127">
        <v>550.79999999999995</v>
      </c>
      <c r="J90" s="127">
        <v>513.5</v>
      </c>
      <c r="K90" s="128">
        <v>27</v>
      </c>
      <c r="L90" s="126" t="s">
        <v>154</v>
      </c>
      <c r="M90" s="126" t="s">
        <v>167</v>
      </c>
      <c r="N90" s="126" t="s">
        <v>168</v>
      </c>
      <c r="O90" s="127">
        <v>1682127.8</v>
      </c>
      <c r="P90" s="129">
        <v>2842.872739563968</v>
      </c>
      <c r="Q90" s="129">
        <v>4870.5023221226966</v>
      </c>
      <c r="R90" s="37"/>
    </row>
    <row r="91" spans="1:18" s="31" customFormat="1" ht="16.5" customHeight="1">
      <c r="A91" s="111">
        <v>18</v>
      </c>
      <c r="B91" s="117" t="s">
        <v>121</v>
      </c>
      <c r="C91" s="125">
        <v>1962</v>
      </c>
      <c r="D91" s="125"/>
      <c r="E91" s="126" t="s">
        <v>157</v>
      </c>
      <c r="F91" s="125">
        <v>2</v>
      </c>
      <c r="G91" s="125">
        <v>2</v>
      </c>
      <c r="H91" s="127">
        <v>680.01</v>
      </c>
      <c r="I91" s="127">
        <v>547.61</v>
      </c>
      <c r="J91" s="127">
        <v>547.61</v>
      </c>
      <c r="K91" s="128">
        <v>29</v>
      </c>
      <c r="L91" s="126" t="s">
        <v>154</v>
      </c>
      <c r="M91" s="126" t="s">
        <v>155</v>
      </c>
      <c r="N91" s="126" t="s">
        <v>160</v>
      </c>
      <c r="O91" s="127">
        <v>1760629.55</v>
      </c>
      <c r="P91" s="129">
        <v>2589.1230276025353</v>
      </c>
      <c r="Q91" s="129">
        <v>4251.931706886664</v>
      </c>
      <c r="R91" s="37"/>
    </row>
    <row r="92" spans="1:18" s="31" customFormat="1" ht="13.5" customHeight="1">
      <c r="A92" s="111">
        <v>19</v>
      </c>
      <c r="B92" s="117" t="s">
        <v>122</v>
      </c>
      <c r="C92" s="125">
        <v>1960</v>
      </c>
      <c r="D92" s="125"/>
      <c r="E92" s="126" t="s">
        <v>157</v>
      </c>
      <c r="F92" s="125">
        <v>4</v>
      </c>
      <c r="G92" s="125">
        <v>2</v>
      </c>
      <c r="H92" s="127">
        <v>1436.6</v>
      </c>
      <c r="I92" s="127">
        <v>1199.4000000000001</v>
      </c>
      <c r="J92" s="127">
        <v>1084.3</v>
      </c>
      <c r="K92" s="128">
        <v>51</v>
      </c>
      <c r="L92" s="126" t="s">
        <v>154</v>
      </c>
      <c r="M92" s="126" t="s">
        <v>155</v>
      </c>
      <c r="N92" s="126" t="s">
        <v>160</v>
      </c>
      <c r="O92" s="127">
        <v>1822394.2799999998</v>
      </c>
      <c r="P92" s="129">
        <v>1268.5467631908673</v>
      </c>
      <c r="Q92" s="129">
        <v>2438.2617235138528</v>
      </c>
      <c r="R92" s="37"/>
    </row>
    <row r="93" spans="1:18" s="31" customFormat="1" ht="13.5" customHeight="1">
      <c r="A93" s="111">
        <v>20</v>
      </c>
      <c r="B93" s="117" t="s">
        <v>123</v>
      </c>
      <c r="C93" s="125">
        <v>1950</v>
      </c>
      <c r="D93" s="125"/>
      <c r="E93" s="126" t="s">
        <v>157</v>
      </c>
      <c r="F93" s="125">
        <v>2</v>
      </c>
      <c r="G93" s="125">
        <v>1</v>
      </c>
      <c r="H93" s="127">
        <v>613.5</v>
      </c>
      <c r="I93" s="127">
        <v>604</v>
      </c>
      <c r="J93" s="127">
        <v>389.2</v>
      </c>
      <c r="K93" s="128">
        <v>43</v>
      </c>
      <c r="L93" s="126" t="s">
        <v>154</v>
      </c>
      <c r="M93" s="126" t="s">
        <v>155</v>
      </c>
      <c r="N93" s="126" t="s">
        <v>162</v>
      </c>
      <c r="O93" s="127">
        <v>1939680.02</v>
      </c>
      <c r="P93" s="129">
        <v>3161.6626242868788</v>
      </c>
      <c r="Q93" s="129">
        <v>5948.764160880196</v>
      </c>
      <c r="R93" s="37"/>
    </row>
    <row r="94" spans="1:18" s="31" customFormat="1" ht="13.5" customHeight="1">
      <c r="A94" s="111">
        <v>21</v>
      </c>
      <c r="B94" s="117" t="s">
        <v>124</v>
      </c>
      <c r="C94" s="125">
        <v>1973</v>
      </c>
      <c r="D94" s="125"/>
      <c r="E94" s="126" t="s">
        <v>157</v>
      </c>
      <c r="F94" s="125">
        <v>5</v>
      </c>
      <c r="G94" s="125">
        <v>4</v>
      </c>
      <c r="H94" s="127">
        <v>3509.91</v>
      </c>
      <c r="I94" s="127">
        <v>3235.91</v>
      </c>
      <c r="J94" s="127">
        <v>3000.41</v>
      </c>
      <c r="K94" s="128">
        <v>147</v>
      </c>
      <c r="L94" s="126" t="s">
        <v>154</v>
      </c>
      <c r="M94" s="126" t="s">
        <v>155</v>
      </c>
      <c r="N94" s="126" t="s">
        <v>204</v>
      </c>
      <c r="O94" s="127">
        <v>2086337.73</v>
      </c>
      <c r="P94" s="129">
        <v>594.41345504585593</v>
      </c>
      <c r="Q94" s="129">
        <v>3602.6400000000003</v>
      </c>
      <c r="R94" s="37"/>
    </row>
    <row r="95" spans="1:18" s="31" customFormat="1" ht="13.5" customHeight="1">
      <c r="A95" s="111">
        <v>22</v>
      </c>
      <c r="B95" s="117" t="s">
        <v>125</v>
      </c>
      <c r="C95" s="125">
        <v>1988</v>
      </c>
      <c r="D95" s="125"/>
      <c r="E95" s="126" t="s">
        <v>157</v>
      </c>
      <c r="F95" s="125">
        <v>9</v>
      </c>
      <c r="G95" s="125">
        <v>2</v>
      </c>
      <c r="H95" s="127">
        <v>4285.3999999999996</v>
      </c>
      <c r="I95" s="127">
        <v>3890.9</v>
      </c>
      <c r="J95" s="127">
        <v>3513.1</v>
      </c>
      <c r="K95" s="128">
        <v>189</v>
      </c>
      <c r="L95" s="126" t="s">
        <v>154</v>
      </c>
      <c r="M95" s="126" t="s">
        <v>155</v>
      </c>
      <c r="N95" s="126" t="s">
        <v>156</v>
      </c>
      <c r="O95" s="127">
        <v>3633088.81</v>
      </c>
      <c r="P95" s="129">
        <v>847.78289307882585</v>
      </c>
      <c r="Q95" s="129">
        <v>1049.2850142343773</v>
      </c>
      <c r="R95" s="37"/>
    </row>
    <row r="96" spans="1:18" s="31" customFormat="1" ht="13.5" customHeight="1">
      <c r="A96" s="111">
        <v>23</v>
      </c>
      <c r="B96" s="117" t="s">
        <v>126</v>
      </c>
      <c r="C96" s="125">
        <v>1959</v>
      </c>
      <c r="D96" s="125"/>
      <c r="E96" s="126" t="s">
        <v>157</v>
      </c>
      <c r="F96" s="125">
        <v>2</v>
      </c>
      <c r="G96" s="125">
        <v>2</v>
      </c>
      <c r="H96" s="127">
        <v>629.79999999999995</v>
      </c>
      <c r="I96" s="127">
        <v>584.1</v>
      </c>
      <c r="J96" s="127">
        <v>462</v>
      </c>
      <c r="K96" s="128">
        <v>32</v>
      </c>
      <c r="L96" s="126" t="s">
        <v>154</v>
      </c>
      <c r="M96" s="126" t="s">
        <v>155</v>
      </c>
      <c r="N96" s="126" t="s">
        <v>160</v>
      </c>
      <c r="O96" s="127">
        <v>1932410.89</v>
      </c>
      <c r="P96" s="129">
        <v>3068.2929342648458</v>
      </c>
      <c r="Q96" s="129">
        <v>4797.5025462051453</v>
      </c>
      <c r="R96" s="37"/>
    </row>
    <row r="97" spans="1:18" s="31" customFormat="1" ht="13.5" customHeight="1">
      <c r="A97" s="111">
        <v>24</v>
      </c>
      <c r="B97" s="117" t="s">
        <v>127</v>
      </c>
      <c r="C97" s="125">
        <v>1968</v>
      </c>
      <c r="D97" s="125"/>
      <c r="E97" s="126" t="s">
        <v>157</v>
      </c>
      <c r="F97" s="125">
        <v>5</v>
      </c>
      <c r="G97" s="125">
        <v>4</v>
      </c>
      <c r="H97" s="127">
        <v>3571.09</v>
      </c>
      <c r="I97" s="127">
        <v>3241.39</v>
      </c>
      <c r="J97" s="127">
        <v>3219.99</v>
      </c>
      <c r="K97" s="128">
        <v>154</v>
      </c>
      <c r="L97" s="126" t="s">
        <v>154</v>
      </c>
      <c r="M97" s="126" t="s">
        <v>155</v>
      </c>
      <c r="N97" s="126" t="s">
        <v>162</v>
      </c>
      <c r="O97" s="127">
        <v>1370583.9200000002</v>
      </c>
      <c r="P97" s="129">
        <v>383.79988182879742</v>
      </c>
      <c r="Q97" s="129">
        <v>944.3599999999999</v>
      </c>
      <c r="R97" s="37"/>
    </row>
    <row r="98" spans="1:18" s="31" customFormat="1" ht="13.5" customHeight="1">
      <c r="A98" s="111">
        <v>25</v>
      </c>
      <c r="B98" s="117" t="s">
        <v>128</v>
      </c>
      <c r="C98" s="125">
        <v>1969</v>
      </c>
      <c r="D98" s="125"/>
      <c r="E98" s="126" t="s">
        <v>157</v>
      </c>
      <c r="F98" s="125">
        <v>5</v>
      </c>
      <c r="G98" s="125">
        <v>6</v>
      </c>
      <c r="H98" s="127">
        <v>5295.09</v>
      </c>
      <c r="I98" s="127">
        <v>3751.33</v>
      </c>
      <c r="J98" s="127">
        <v>3530.67</v>
      </c>
      <c r="K98" s="128">
        <v>190</v>
      </c>
      <c r="L98" s="126" t="s">
        <v>154</v>
      </c>
      <c r="M98" s="126" t="s">
        <v>155</v>
      </c>
      <c r="N98" s="126" t="s">
        <v>164</v>
      </c>
      <c r="O98" s="127">
        <v>108963.97</v>
      </c>
      <c r="P98" s="129">
        <v>20.578303673780805</v>
      </c>
      <c r="Q98" s="129">
        <v>20.578303673780805</v>
      </c>
      <c r="R98" s="37"/>
    </row>
    <row r="99" spans="1:18" s="31" customFormat="1" ht="13.5" customHeight="1">
      <c r="A99" s="111">
        <v>26</v>
      </c>
      <c r="B99" s="117" t="s">
        <v>182</v>
      </c>
      <c r="C99" s="125">
        <v>1967</v>
      </c>
      <c r="D99" s="125"/>
      <c r="E99" s="126" t="s">
        <v>157</v>
      </c>
      <c r="F99" s="125">
        <v>5</v>
      </c>
      <c r="G99" s="125">
        <v>8</v>
      </c>
      <c r="H99" s="127">
        <v>6650.7</v>
      </c>
      <c r="I99" s="127">
        <v>6123.9</v>
      </c>
      <c r="J99" s="127">
        <v>5647.68</v>
      </c>
      <c r="K99" s="128">
        <v>280</v>
      </c>
      <c r="L99" s="126" t="s">
        <v>154</v>
      </c>
      <c r="M99" s="126" t="s">
        <v>155</v>
      </c>
      <c r="N99" s="126" t="s">
        <v>251</v>
      </c>
      <c r="O99" s="127">
        <v>7521391.5899999999</v>
      </c>
      <c r="P99" s="129">
        <v>1130.9172853985294</v>
      </c>
      <c r="Q99" s="129">
        <v>1785.7224574405702</v>
      </c>
      <c r="R99" s="37"/>
    </row>
    <row r="100" spans="1:18" s="31" customFormat="1" ht="13.5" customHeight="1">
      <c r="A100" s="111">
        <v>27</v>
      </c>
      <c r="B100" s="117" t="s">
        <v>129</v>
      </c>
      <c r="C100" s="125">
        <v>1930</v>
      </c>
      <c r="D100" s="125"/>
      <c r="E100" s="126" t="s">
        <v>169</v>
      </c>
      <c r="F100" s="125">
        <v>3</v>
      </c>
      <c r="G100" s="125">
        <v>4</v>
      </c>
      <c r="H100" s="127">
        <v>1561.92</v>
      </c>
      <c r="I100" s="127">
        <v>1423.02</v>
      </c>
      <c r="J100" s="127">
        <v>1252.6600000000001</v>
      </c>
      <c r="K100" s="128">
        <v>80</v>
      </c>
      <c r="L100" s="126" t="s">
        <v>154</v>
      </c>
      <c r="M100" s="126" t="s">
        <v>155</v>
      </c>
      <c r="N100" s="126" t="s">
        <v>160</v>
      </c>
      <c r="O100" s="127">
        <v>3650818.91</v>
      </c>
      <c r="P100" s="129">
        <v>2337.3917422147101</v>
      </c>
      <c r="Q100" s="129">
        <v>3222.5650432160414</v>
      </c>
      <c r="R100" s="37"/>
    </row>
    <row r="101" spans="1:18" s="31" customFormat="1" ht="13.5" customHeight="1">
      <c r="A101" s="111">
        <v>28</v>
      </c>
      <c r="B101" s="117" t="s">
        <v>130</v>
      </c>
      <c r="C101" s="125">
        <v>1955</v>
      </c>
      <c r="D101" s="125"/>
      <c r="E101" s="126" t="s">
        <v>157</v>
      </c>
      <c r="F101" s="125">
        <v>3</v>
      </c>
      <c r="G101" s="125">
        <v>3</v>
      </c>
      <c r="H101" s="127">
        <v>1940.2</v>
      </c>
      <c r="I101" s="127">
        <v>1492.6</v>
      </c>
      <c r="J101" s="127">
        <v>1356.09</v>
      </c>
      <c r="K101" s="128">
        <v>57</v>
      </c>
      <c r="L101" s="126" t="s">
        <v>154</v>
      </c>
      <c r="M101" s="126" t="s">
        <v>167</v>
      </c>
      <c r="N101" s="126" t="s">
        <v>168</v>
      </c>
      <c r="O101" s="127">
        <v>4563413.0199999996</v>
      </c>
      <c r="P101" s="129">
        <v>2352.0322750231931</v>
      </c>
      <c r="Q101" s="129">
        <v>3298.3994124832484</v>
      </c>
      <c r="R101" s="37"/>
    </row>
    <row r="102" spans="1:18" s="31" customFormat="1" ht="13.5" customHeight="1">
      <c r="A102" s="111">
        <v>29</v>
      </c>
      <c r="B102" s="117" t="s">
        <v>131</v>
      </c>
      <c r="C102" s="125">
        <v>1985</v>
      </c>
      <c r="D102" s="125"/>
      <c r="E102" s="126" t="s">
        <v>153</v>
      </c>
      <c r="F102" s="125">
        <v>9</v>
      </c>
      <c r="G102" s="125">
        <v>3</v>
      </c>
      <c r="H102" s="127">
        <v>6397</v>
      </c>
      <c r="I102" s="127">
        <v>5750.3</v>
      </c>
      <c r="J102" s="127">
        <v>5432.6</v>
      </c>
      <c r="K102" s="128">
        <v>272</v>
      </c>
      <c r="L102" s="126" t="s">
        <v>154</v>
      </c>
      <c r="M102" s="126" t="s">
        <v>155</v>
      </c>
      <c r="N102" s="126" t="s">
        <v>164</v>
      </c>
      <c r="O102" s="127">
        <v>5507050.0799999991</v>
      </c>
      <c r="P102" s="129">
        <v>860.88011255275899</v>
      </c>
      <c r="Q102" s="129">
        <v>1054.3862748163201</v>
      </c>
      <c r="R102" s="37"/>
    </row>
    <row r="103" spans="1:18" s="31" customFormat="1" ht="13.5" customHeight="1">
      <c r="A103" s="111">
        <v>30</v>
      </c>
      <c r="B103" s="117" t="s">
        <v>132</v>
      </c>
      <c r="C103" s="125">
        <v>1990</v>
      </c>
      <c r="D103" s="125"/>
      <c r="E103" s="126" t="s">
        <v>157</v>
      </c>
      <c r="F103" s="125">
        <v>9</v>
      </c>
      <c r="G103" s="125">
        <v>1</v>
      </c>
      <c r="H103" s="127">
        <v>6528.7</v>
      </c>
      <c r="I103" s="127">
        <v>4852</v>
      </c>
      <c r="J103" s="127">
        <v>4494.8</v>
      </c>
      <c r="K103" s="128">
        <v>273</v>
      </c>
      <c r="L103" s="126" t="s">
        <v>154</v>
      </c>
      <c r="M103" s="126" t="s">
        <v>155</v>
      </c>
      <c r="N103" s="126" t="s">
        <v>160</v>
      </c>
      <c r="O103" s="127">
        <v>1864170.88</v>
      </c>
      <c r="P103" s="129">
        <v>285.53477415105607</v>
      </c>
      <c r="Q103" s="129">
        <v>344.37223336958357</v>
      </c>
      <c r="R103" s="37"/>
    </row>
    <row r="104" spans="1:18" s="31" customFormat="1" ht="13.5" customHeight="1">
      <c r="A104" s="111">
        <v>31</v>
      </c>
      <c r="B104" s="117" t="s">
        <v>133</v>
      </c>
      <c r="C104" s="125">
        <v>1987</v>
      </c>
      <c r="D104" s="125"/>
      <c r="E104" s="126" t="s">
        <v>153</v>
      </c>
      <c r="F104" s="125">
        <v>9</v>
      </c>
      <c r="G104" s="125">
        <v>3</v>
      </c>
      <c r="H104" s="127">
        <v>6633.4</v>
      </c>
      <c r="I104" s="127">
        <v>5742.39</v>
      </c>
      <c r="J104" s="127">
        <v>5523.79</v>
      </c>
      <c r="K104" s="128">
        <v>247</v>
      </c>
      <c r="L104" s="126" t="s">
        <v>154</v>
      </c>
      <c r="M104" s="126" t="s">
        <v>155</v>
      </c>
      <c r="N104" s="126" t="s">
        <v>241</v>
      </c>
      <c r="O104" s="127">
        <v>5498484.7700000005</v>
      </c>
      <c r="P104" s="129">
        <v>828.9089712666206</v>
      </c>
      <c r="Q104" s="129">
        <v>1016.8102330629844</v>
      </c>
      <c r="R104" s="37"/>
    </row>
    <row r="105" spans="1:18" s="31" customFormat="1" ht="13.5" customHeight="1">
      <c r="A105" s="111">
        <v>32</v>
      </c>
      <c r="B105" s="117" t="s">
        <v>134</v>
      </c>
      <c r="C105" s="125">
        <v>1987</v>
      </c>
      <c r="D105" s="125"/>
      <c r="E105" s="126" t="s">
        <v>157</v>
      </c>
      <c r="F105" s="125">
        <v>9</v>
      </c>
      <c r="G105" s="125">
        <v>2</v>
      </c>
      <c r="H105" s="127">
        <v>5266.9</v>
      </c>
      <c r="I105" s="127">
        <v>5042.8999999999996</v>
      </c>
      <c r="J105" s="127">
        <v>4916.1000000000004</v>
      </c>
      <c r="K105" s="128">
        <v>224</v>
      </c>
      <c r="L105" s="126" t="s">
        <v>154</v>
      </c>
      <c r="M105" s="126" t="s">
        <v>155</v>
      </c>
      <c r="N105" s="126" t="s">
        <v>164</v>
      </c>
      <c r="O105" s="127">
        <v>3676010.24</v>
      </c>
      <c r="P105" s="129">
        <v>697.94570620288982</v>
      </c>
      <c r="Q105" s="129">
        <v>853.74812508306604</v>
      </c>
      <c r="R105" s="37"/>
    </row>
    <row r="106" spans="1:18" s="31" customFormat="1" ht="13.5" customHeight="1">
      <c r="A106" s="111">
        <v>33</v>
      </c>
      <c r="B106" s="117" t="s">
        <v>135</v>
      </c>
      <c r="C106" s="125">
        <v>1988</v>
      </c>
      <c r="D106" s="125"/>
      <c r="E106" s="126" t="s">
        <v>153</v>
      </c>
      <c r="F106" s="125">
        <v>9</v>
      </c>
      <c r="G106" s="125">
        <v>6</v>
      </c>
      <c r="H106" s="127">
        <v>11905.4</v>
      </c>
      <c r="I106" s="127">
        <v>11458.4</v>
      </c>
      <c r="J106" s="127">
        <v>10897.2</v>
      </c>
      <c r="K106" s="128">
        <v>447</v>
      </c>
      <c r="L106" s="126" t="s">
        <v>154</v>
      </c>
      <c r="M106" s="126" t="s">
        <v>155</v>
      </c>
      <c r="N106" s="126" t="s">
        <v>156</v>
      </c>
      <c r="O106" s="127">
        <v>10961545.610000001</v>
      </c>
      <c r="P106" s="129">
        <v>920.72048062223882</v>
      </c>
      <c r="Q106" s="129">
        <v>1133.0839786987417</v>
      </c>
      <c r="R106" s="37"/>
    </row>
    <row r="107" spans="1:18" s="31" customFormat="1" ht="13.5" customHeight="1">
      <c r="A107" s="111">
        <v>34</v>
      </c>
      <c r="B107" s="117" t="s">
        <v>136</v>
      </c>
      <c r="C107" s="125">
        <v>1984</v>
      </c>
      <c r="D107" s="125"/>
      <c r="E107" s="126" t="s">
        <v>157</v>
      </c>
      <c r="F107" s="125">
        <v>9</v>
      </c>
      <c r="G107" s="125">
        <v>1</v>
      </c>
      <c r="H107" s="127">
        <v>3452.8</v>
      </c>
      <c r="I107" s="127">
        <v>3192.3</v>
      </c>
      <c r="J107" s="127">
        <v>3105.7</v>
      </c>
      <c r="K107" s="128">
        <v>138</v>
      </c>
      <c r="L107" s="126" t="s">
        <v>154</v>
      </c>
      <c r="M107" s="126" t="s">
        <v>155</v>
      </c>
      <c r="N107" s="126" t="s">
        <v>156</v>
      </c>
      <c r="O107" s="127">
        <v>1859123.24</v>
      </c>
      <c r="P107" s="129">
        <v>538.4393072289156</v>
      </c>
      <c r="Q107" s="129">
        <v>651.15355653382755</v>
      </c>
      <c r="R107" s="37"/>
    </row>
    <row r="108" spans="1:18" s="31" customFormat="1" ht="13.5" customHeight="1">
      <c r="A108" s="111">
        <v>35</v>
      </c>
      <c r="B108" s="117" t="s">
        <v>137</v>
      </c>
      <c r="C108" s="125">
        <v>1986</v>
      </c>
      <c r="D108" s="125"/>
      <c r="E108" s="126" t="s">
        <v>157</v>
      </c>
      <c r="F108" s="125">
        <v>9</v>
      </c>
      <c r="G108" s="125">
        <v>1</v>
      </c>
      <c r="H108" s="127">
        <v>3437.5</v>
      </c>
      <c r="I108" s="127">
        <v>3217.3</v>
      </c>
      <c r="J108" s="127">
        <v>3059.3</v>
      </c>
      <c r="K108" s="128">
        <v>185</v>
      </c>
      <c r="L108" s="126" t="s">
        <v>154</v>
      </c>
      <c r="M108" s="126" t="s">
        <v>155</v>
      </c>
      <c r="N108" s="126" t="s">
        <v>251</v>
      </c>
      <c r="O108" s="127">
        <v>1865058.21</v>
      </c>
      <c r="P108" s="129">
        <v>542.56238836363639</v>
      </c>
      <c r="Q108" s="129">
        <v>654.05178181818178</v>
      </c>
      <c r="R108" s="37"/>
    </row>
    <row r="109" spans="1:18" s="31" customFormat="1" ht="13.5" customHeight="1">
      <c r="A109" s="111">
        <v>36</v>
      </c>
      <c r="B109" s="117" t="s">
        <v>138</v>
      </c>
      <c r="C109" s="125">
        <v>1989</v>
      </c>
      <c r="D109" s="125"/>
      <c r="E109" s="126" t="s">
        <v>157</v>
      </c>
      <c r="F109" s="125">
        <v>9</v>
      </c>
      <c r="G109" s="125">
        <v>1</v>
      </c>
      <c r="H109" s="127">
        <v>2828.4</v>
      </c>
      <c r="I109" s="127">
        <v>2539.9</v>
      </c>
      <c r="J109" s="127">
        <v>2429.6999999999998</v>
      </c>
      <c r="K109" s="128">
        <v>117</v>
      </c>
      <c r="L109" s="126" t="s">
        <v>154</v>
      </c>
      <c r="M109" s="126" t="s">
        <v>155</v>
      </c>
      <c r="N109" s="126" t="s">
        <v>251</v>
      </c>
      <c r="O109" s="127">
        <v>1857528.92</v>
      </c>
      <c r="P109" s="129">
        <v>656.74194597652377</v>
      </c>
      <c r="Q109" s="129">
        <v>794.90277188516473</v>
      </c>
      <c r="R109" s="37"/>
    </row>
    <row r="110" spans="1:18" s="31" customFormat="1" ht="13.5" customHeight="1">
      <c r="A110" s="111">
        <v>37</v>
      </c>
      <c r="B110" s="117" t="s">
        <v>139</v>
      </c>
      <c r="C110" s="125">
        <v>1985</v>
      </c>
      <c r="D110" s="125"/>
      <c r="E110" s="126" t="s">
        <v>153</v>
      </c>
      <c r="F110" s="125">
        <v>9</v>
      </c>
      <c r="G110" s="125">
        <v>3</v>
      </c>
      <c r="H110" s="127">
        <v>6507.7</v>
      </c>
      <c r="I110" s="127">
        <v>5822.7</v>
      </c>
      <c r="J110" s="127">
        <v>5427.3</v>
      </c>
      <c r="K110" s="128">
        <v>250</v>
      </c>
      <c r="L110" s="126" t="s">
        <v>154</v>
      </c>
      <c r="M110" s="126" t="s">
        <v>155</v>
      </c>
      <c r="N110" s="126" t="s">
        <v>251</v>
      </c>
      <c r="O110" s="127">
        <v>5499507.1600000001</v>
      </c>
      <c r="P110" s="129">
        <v>845.07693347880206</v>
      </c>
      <c r="Q110" s="129">
        <v>1036.4505124698435</v>
      </c>
      <c r="R110" s="37"/>
    </row>
    <row r="111" spans="1:18" s="31" customFormat="1" ht="13.5" customHeight="1">
      <c r="A111" s="111">
        <v>38</v>
      </c>
      <c r="B111" s="117" t="s">
        <v>140</v>
      </c>
      <c r="C111" s="125">
        <v>1981</v>
      </c>
      <c r="D111" s="125"/>
      <c r="E111" s="126" t="s">
        <v>157</v>
      </c>
      <c r="F111" s="125">
        <v>9</v>
      </c>
      <c r="G111" s="125">
        <v>1</v>
      </c>
      <c r="H111" s="127">
        <v>4711.3999999999996</v>
      </c>
      <c r="I111" s="127">
        <v>3665.5</v>
      </c>
      <c r="J111" s="127">
        <v>3365.2</v>
      </c>
      <c r="K111" s="128">
        <v>238</v>
      </c>
      <c r="L111" s="126" t="s">
        <v>154</v>
      </c>
      <c r="M111" s="126" t="s">
        <v>155</v>
      </c>
      <c r="N111" s="126" t="s">
        <v>204</v>
      </c>
      <c r="O111" s="127">
        <v>1863318.88</v>
      </c>
      <c r="P111" s="129">
        <v>395.49154815978267</v>
      </c>
      <c r="Q111" s="129">
        <v>477.2048647960267</v>
      </c>
      <c r="R111" s="37"/>
    </row>
    <row r="112" spans="1:18" s="31" customFormat="1" ht="13.5" customHeight="1">
      <c r="A112" s="111">
        <v>39</v>
      </c>
      <c r="B112" s="117" t="s">
        <v>141</v>
      </c>
      <c r="C112" s="125">
        <v>1955</v>
      </c>
      <c r="D112" s="125"/>
      <c r="E112" s="126" t="s">
        <v>163</v>
      </c>
      <c r="F112" s="125">
        <v>2</v>
      </c>
      <c r="G112" s="125">
        <v>1</v>
      </c>
      <c r="H112" s="127">
        <v>368.5</v>
      </c>
      <c r="I112" s="127">
        <v>340.4</v>
      </c>
      <c r="J112" s="127">
        <v>263.3</v>
      </c>
      <c r="K112" s="128">
        <v>17</v>
      </c>
      <c r="L112" s="126" t="s">
        <v>154</v>
      </c>
      <c r="M112" s="126" t="s">
        <v>155</v>
      </c>
      <c r="N112" s="126" t="s">
        <v>160</v>
      </c>
      <c r="O112" s="127">
        <v>960632.39999999991</v>
      </c>
      <c r="P112" s="129">
        <v>2606.872184531886</v>
      </c>
      <c r="Q112" s="129">
        <v>4534.1237991858889</v>
      </c>
      <c r="R112" s="37"/>
    </row>
    <row r="113" spans="1:18" s="31" customFormat="1" ht="13.5" customHeight="1">
      <c r="A113" s="111">
        <v>40</v>
      </c>
      <c r="B113" s="117" t="s">
        <v>142</v>
      </c>
      <c r="C113" s="125">
        <v>1969</v>
      </c>
      <c r="D113" s="125"/>
      <c r="E113" s="126" t="s">
        <v>157</v>
      </c>
      <c r="F113" s="125">
        <v>5</v>
      </c>
      <c r="G113" s="125">
        <v>4</v>
      </c>
      <c r="H113" s="127">
        <v>3632.89</v>
      </c>
      <c r="I113" s="127">
        <v>3360.99</v>
      </c>
      <c r="J113" s="127">
        <v>3045.49</v>
      </c>
      <c r="K113" s="128">
        <v>157</v>
      </c>
      <c r="L113" s="126" t="s">
        <v>154</v>
      </c>
      <c r="M113" s="126" t="s">
        <v>155</v>
      </c>
      <c r="N113" s="126" t="s">
        <v>158</v>
      </c>
      <c r="O113" s="127">
        <v>1030778.45</v>
      </c>
      <c r="P113" s="129">
        <v>283.73511171546619</v>
      </c>
      <c r="Q113" s="129">
        <v>2753.19</v>
      </c>
      <c r="R113" s="37"/>
    </row>
    <row r="114" spans="1:18" s="31" customFormat="1" ht="13.5" customHeight="1">
      <c r="A114" s="111">
        <v>41</v>
      </c>
      <c r="B114" s="117" t="s">
        <v>143</v>
      </c>
      <c r="C114" s="125">
        <v>1969</v>
      </c>
      <c r="D114" s="125"/>
      <c r="E114" s="126" t="s">
        <v>157</v>
      </c>
      <c r="F114" s="125">
        <v>9</v>
      </c>
      <c r="G114" s="125">
        <v>1</v>
      </c>
      <c r="H114" s="127">
        <v>2458.6</v>
      </c>
      <c r="I114" s="127">
        <v>2200.8000000000002</v>
      </c>
      <c r="J114" s="127">
        <v>2200.8000000000002</v>
      </c>
      <c r="K114" s="128">
        <v>90</v>
      </c>
      <c r="L114" s="126" t="s">
        <v>154</v>
      </c>
      <c r="M114" s="126" t="s">
        <v>155</v>
      </c>
      <c r="N114" s="126" t="s">
        <v>158</v>
      </c>
      <c r="O114" s="127">
        <v>1845216.06</v>
      </c>
      <c r="P114" s="129">
        <v>750.5149515984707</v>
      </c>
      <c r="Q114" s="129">
        <v>914.46473602863421</v>
      </c>
      <c r="R114" s="37"/>
    </row>
    <row r="115" spans="1:18" s="31" customFormat="1" ht="13.5" customHeight="1">
      <c r="A115" s="111">
        <v>42</v>
      </c>
      <c r="B115" s="117" t="s">
        <v>144</v>
      </c>
      <c r="C115" s="125">
        <v>1961</v>
      </c>
      <c r="D115" s="125"/>
      <c r="E115" s="126" t="s">
        <v>157</v>
      </c>
      <c r="F115" s="125">
        <v>2</v>
      </c>
      <c r="G115" s="125">
        <v>2</v>
      </c>
      <c r="H115" s="127">
        <v>671.7</v>
      </c>
      <c r="I115" s="127">
        <v>622</v>
      </c>
      <c r="J115" s="127">
        <v>580</v>
      </c>
      <c r="K115" s="128">
        <v>32</v>
      </c>
      <c r="L115" s="126" t="s">
        <v>154</v>
      </c>
      <c r="M115" s="126" t="s">
        <v>155</v>
      </c>
      <c r="N115" s="126" t="s">
        <v>156</v>
      </c>
      <c r="O115" s="127">
        <v>2288053.8800000004</v>
      </c>
      <c r="P115" s="129">
        <v>3406.3627810034245</v>
      </c>
      <c r="Q115" s="129">
        <v>5055.7115015631971</v>
      </c>
      <c r="R115" s="37"/>
    </row>
    <row r="116" spans="1:18" s="31" customFormat="1" ht="13.5" customHeight="1">
      <c r="A116" s="111">
        <v>43</v>
      </c>
      <c r="B116" s="117" t="s">
        <v>145</v>
      </c>
      <c r="C116" s="125">
        <v>1976</v>
      </c>
      <c r="D116" s="125"/>
      <c r="E116" s="126" t="s">
        <v>157</v>
      </c>
      <c r="F116" s="125">
        <v>9</v>
      </c>
      <c r="G116" s="125">
        <v>2</v>
      </c>
      <c r="H116" s="127">
        <v>4564.6000000000004</v>
      </c>
      <c r="I116" s="127">
        <v>3882.8</v>
      </c>
      <c r="J116" s="127">
        <v>3665.8</v>
      </c>
      <c r="K116" s="128">
        <v>166</v>
      </c>
      <c r="L116" s="126" t="s">
        <v>154</v>
      </c>
      <c r="M116" s="126" t="s">
        <v>155</v>
      </c>
      <c r="N116" s="126" t="s">
        <v>162</v>
      </c>
      <c r="O116" s="127">
        <v>1193492.3400000001</v>
      </c>
      <c r="P116" s="129">
        <v>261.46701572974632</v>
      </c>
      <c r="Q116" s="129">
        <v>784.58802611400768</v>
      </c>
      <c r="R116" s="37"/>
    </row>
    <row r="117" spans="1:18" s="31" customFormat="1" ht="13.5" customHeight="1">
      <c r="A117" s="111">
        <v>44</v>
      </c>
      <c r="B117" s="117" t="s">
        <v>146</v>
      </c>
      <c r="C117" s="125">
        <v>1954</v>
      </c>
      <c r="D117" s="125"/>
      <c r="E117" s="126" t="s">
        <v>157</v>
      </c>
      <c r="F117" s="125">
        <v>4</v>
      </c>
      <c r="G117" s="125">
        <v>2</v>
      </c>
      <c r="H117" s="127">
        <v>2147</v>
      </c>
      <c r="I117" s="127">
        <v>1932.2</v>
      </c>
      <c r="J117" s="127">
        <v>1871.31</v>
      </c>
      <c r="K117" s="128">
        <v>51</v>
      </c>
      <c r="L117" s="126" t="s">
        <v>154</v>
      </c>
      <c r="M117" s="126" t="s">
        <v>253</v>
      </c>
      <c r="N117" s="126" t="s">
        <v>254</v>
      </c>
      <c r="O117" s="127">
        <v>3349022.3</v>
      </c>
      <c r="P117" s="129">
        <v>1559.8613414066137</v>
      </c>
      <c r="Q117" s="129">
        <v>2782.4448093619003</v>
      </c>
      <c r="R117" s="37"/>
    </row>
    <row r="118" spans="1:18" s="31" customFormat="1" ht="14.25" customHeight="1">
      <c r="A118" s="111">
        <v>45</v>
      </c>
      <c r="B118" s="117" t="s">
        <v>147</v>
      </c>
      <c r="C118" s="125">
        <v>1933</v>
      </c>
      <c r="D118" s="125"/>
      <c r="E118" s="126" t="s">
        <v>157</v>
      </c>
      <c r="F118" s="125">
        <v>3</v>
      </c>
      <c r="G118" s="125">
        <v>3</v>
      </c>
      <c r="H118" s="127">
        <v>1455.71</v>
      </c>
      <c r="I118" s="127">
        <v>1323.5</v>
      </c>
      <c r="J118" s="127">
        <v>1323.5</v>
      </c>
      <c r="K118" s="128">
        <v>40</v>
      </c>
      <c r="L118" s="126" t="s">
        <v>154</v>
      </c>
      <c r="M118" s="126" t="s">
        <v>167</v>
      </c>
      <c r="N118" s="126" t="s">
        <v>168</v>
      </c>
      <c r="O118" s="127">
        <v>90081.04</v>
      </c>
      <c r="P118" s="129">
        <v>61.881171387158147</v>
      </c>
      <c r="Q118" s="129">
        <v>61.881171387158147</v>
      </c>
      <c r="R118" s="37"/>
    </row>
    <row r="119" spans="1:18" s="31" customFormat="1" ht="13.5" customHeight="1">
      <c r="A119" s="111">
        <v>46</v>
      </c>
      <c r="B119" s="117" t="s">
        <v>90</v>
      </c>
      <c r="C119" s="125">
        <v>1981</v>
      </c>
      <c r="D119" s="125"/>
      <c r="E119" s="126" t="s">
        <v>153</v>
      </c>
      <c r="F119" s="125">
        <v>9</v>
      </c>
      <c r="G119" s="125">
        <v>3</v>
      </c>
      <c r="H119" s="127">
        <v>6496</v>
      </c>
      <c r="I119" s="127">
        <v>5843</v>
      </c>
      <c r="J119" s="127">
        <v>4890.72</v>
      </c>
      <c r="K119" s="128">
        <v>217</v>
      </c>
      <c r="L119" s="126" t="s">
        <v>154</v>
      </c>
      <c r="M119" s="126" t="s">
        <v>155</v>
      </c>
      <c r="N119" s="126" t="s">
        <v>251</v>
      </c>
      <c r="O119" s="127">
        <v>1818062.49</v>
      </c>
      <c r="P119" s="129">
        <v>279.87415178571428</v>
      </c>
      <c r="Q119" s="129">
        <v>346.10575738916253</v>
      </c>
      <c r="R119" s="37"/>
    </row>
    <row r="120" spans="1:18" s="31" customFormat="1" ht="13.5" customHeight="1">
      <c r="A120" s="111">
        <v>47</v>
      </c>
      <c r="B120" s="117" t="s">
        <v>148</v>
      </c>
      <c r="C120" s="125">
        <v>1985</v>
      </c>
      <c r="D120" s="125"/>
      <c r="E120" s="126" t="s">
        <v>153</v>
      </c>
      <c r="F120" s="125">
        <v>5</v>
      </c>
      <c r="G120" s="125">
        <v>5</v>
      </c>
      <c r="H120" s="127">
        <v>4355.8</v>
      </c>
      <c r="I120" s="127">
        <v>3919.2</v>
      </c>
      <c r="J120" s="127">
        <v>3601.9</v>
      </c>
      <c r="K120" s="128">
        <v>146</v>
      </c>
      <c r="L120" s="126" t="s">
        <v>154</v>
      </c>
      <c r="M120" s="126" t="s">
        <v>155</v>
      </c>
      <c r="N120" s="126" t="s">
        <v>251</v>
      </c>
      <c r="O120" s="127">
        <v>3096095.9400000004</v>
      </c>
      <c r="P120" s="129">
        <v>710.79846182102028</v>
      </c>
      <c r="Q120" s="129">
        <v>1346.7310716286331</v>
      </c>
      <c r="R120" s="37"/>
    </row>
    <row r="121" spans="1:18" s="31" customFormat="1" ht="13.5" customHeight="1">
      <c r="A121" s="111">
        <v>48</v>
      </c>
      <c r="B121" s="117" t="s">
        <v>149</v>
      </c>
      <c r="C121" s="125">
        <v>1968</v>
      </c>
      <c r="D121" s="125"/>
      <c r="E121" s="126" t="s">
        <v>157</v>
      </c>
      <c r="F121" s="125">
        <v>5</v>
      </c>
      <c r="G121" s="125">
        <v>6</v>
      </c>
      <c r="H121" s="127">
        <v>4871.7</v>
      </c>
      <c r="I121" s="127">
        <v>4478.3</v>
      </c>
      <c r="J121" s="127">
        <v>4173.05</v>
      </c>
      <c r="K121" s="128">
        <v>229</v>
      </c>
      <c r="L121" s="126" t="s">
        <v>154</v>
      </c>
      <c r="M121" s="126" t="s">
        <v>155</v>
      </c>
      <c r="N121" s="126" t="s">
        <v>251</v>
      </c>
      <c r="O121" s="127">
        <v>4094166.9699999997</v>
      </c>
      <c r="P121" s="129">
        <v>840.39800685592297</v>
      </c>
      <c r="Q121" s="129">
        <v>1789.3794944269966</v>
      </c>
      <c r="R121" s="37"/>
    </row>
    <row r="122" spans="1:18" s="31" customFormat="1" ht="14.25" customHeight="1">
      <c r="A122" s="230" t="s">
        <v>207</v>
      </c>
      <c r="B122" s="231"/>
      <c r="C122" s="125" t="s">
        <v>152</v>
      </c>
      <c r="D122" s="125" t="s">
        <v>152</v>
      </c>
      <c r="E122" s="126" t="s">
        <v>152</v>
      </c>
      <c r="F122" s="125" t="s">
        <v>152</v>
      </c>
      <c r="G122" s="125" t="s">
        <v>152</v>
      </c>
      <c r="H122" s="127">
        <v>123356.50000000001</v>
      </c>
      <c r="I122" s="127">
        <v>102582.79999999997</v>
      </c>
      <c r="J122" s="127">
        <v>94793.549999999974</v>
      </c>
      <c r="K122" s="128">
        <v>4806</v>
      </c>
      <c r="L122" s="126" t="s">
        <v>152</v>
      </c>
      <c r="M122" s="126" t="s">
        <v>152</v>
      </c>
      <c r="N122" s="126" t="s">
        <v>152</v>
      </c>
      <c r="O122" s="127">
        <v>82269245.420000002</v>
      </c>
      <c r="P122" s="129">
        <v>666.92266252690365</v>
      </c>
      <c r="Q122" s="129">
        <v>6090.6524306294123</v>
      </c>
      <c r="R122" s="37"/>
    </row>
    <row r="123" spans="1:18" s="31" customFormat="1" ht="13.5" customHeight="1">
      <c r="A123" s="111">
        <v>1</v>
      </c>
      <c r="B123" s="117" t="s">
        <v>183</v>
      </c>
      <c r="C123" s="125">
        <v>1989</v>
      </c>
      <c r="D123" s="125"/>
      <c r="E123" s="126" t="s">
        <v>170</v>
      </c>
      <c r="F123" s="125">
        <v>9</v>
      </c>
      <c r="G123" s="125">
        <v>4</v>
      </c>
      <c r="H123" s="127">
        <v>10807.5</v>
      </c>
      <c r="I123" s="127">
        <v>7735.2</v>
      </c>
      <c r="J123" s="127">
        <v>7494.7</v>
      </c>
      <c r="K123" s="128">
        <v>323</v>
      </c>
      <c r="L123" s="126" t="s">
        <v>154</v>
      </c>
      <c r="M123" s="126" t="s">
        <v>155</v>
      </c>
      <c r="N123" s="126" t="s">
        <v>156</v>
      </c>
      <c r="O123" s="127">
        <v>5899766.3100000005</v>
      </c>
      <c r="P123" s="129">
        <v>545.89556419153371</v>
      </c>
      <c r="Q123" s="129">
        <v>832.12694887809391</v>
      </c>
      <c r="R123" s="37"/>
    </row>
    <row r="124" spans="1:18" s="31" customFormat="1" ht="14.25" customHeight="1">
      <c r="A124" s="111">
        <v>2</v>
      </c>
      <c r="B124" s="117" t="s">
        <v>184</v>
      </c>
      <c r="C124" s="125">
        <v>1960</v>
      </c>
      <c r="D124" s="125"/>
      <c r="E124" s="126" t="s">
        <v>157</v>
      </c>
      <c r="F124" s="125">
        <v>2</v>
      </c>
      <c r="G124" s="125">
        <v>2</v>
      </c>
      <c r="H124" s="127">
        <v>838.90000000000009</v>
      </c>
      <c r="I124" s="127">
        <v>785.7</v>
      </c>
      <c r="J124" s="127">
        <v>685.62</v>
      </c>
      <c r="K124" s="128">
        <v>25</v>
      </c>
      <c r="L124" s="126" t="s">
        <v>154</v>
      </c>
      <c r="M124" s="126" t="s">
        <v>155</v>
      </c>
      <c r="N124" s="126" t="s">
        <v>160</v>
      </c>
      <c r="O124" s="127">
        <v>2942674.55</v>
      </c>
      <c r="P124" s="129">
        <v>3507.7775062581945</v>
      </c>
      <c r="Q124" s="129">
        <v>4555.8030700917861</v>
      </c>
      <c r="R124" s="37"/>
    </row>
    <row r="125" spans="1:18" s="1" customFormat="1" ht="13.5" customHeight="1">
      <c r="A125" s="111">
        <v>3</v>
      </c>
      <c r="B125" s="117" t="s">
        <v>185</v>
      </c>
      <c r="C125" s="125">
        <v>1967</v>
      </c>
      <c r="D125" s="125"/>
      <c r="E125" s="126" t="s">
        <v>157</v>
      </c>
      <c r="F125" s="125">
        <v>5</v>
      </c>
      <c r="G125" s="125">
        <v>6</v>
      </c>
      <c r="H125" s="127">
        <v>3963.1199999999994</v>
      </c>
      <c r="I125" s="127">
        <v>3034.22</v>
      </c>
      <c r="J125" s="127">
        <v>3001.45</v>
      </c>
      <c r="K125" s="128">
        <v>146</v>
      </c>
      <c r="L125" s="126" t="s">
        <v>154</v>
      </c>
      <c r="M125" s="126" t="s">
        <v>155</v>
      </c>
      <c r="N125" s="126" t="s">
        <v>204</v>
      </c>
      <c r="O125" s="127">
        <v>3674096.16</v>
      </c>
      <c r="P125" s="129">
        <v>927.07164052564667</v>
      </c>
      <c r="Q125" s="129">
        <v>1634.0475761521227</v>
      </c>
      <c r="R125" s="37"/>
    </row>
    <row r="126" spans="1:18" s="1" customFormat="1" ht="13.5" customHeight="1">
      <c r="A126" s="111">
        <v>4</v>
      </c>
      <c r="B126" s="117" t="s">
        <v>186</v>
      </c>
      <c r="C126" s="125">
        <v>1967</v>
      </c>
      <c r="D126" s="125"/>
      <c r="E126" s="126" t="s">
        <v>157</v>
      </c>
      <c r="F126" s="125">
        <v>5</v>
      </c>
      <c r="G126" s="125">
        <v>4</v>
      </c>
      <c r="H126" s="127">
        <v>3613.6</v>
      </c>
      <c r="I126" s="127">
        <v>3333.7</v>
      </c>
      <c r="J126" s="127">
        <v>3211.3999999999996</v>
      </c>
      <c r="K126" s="128">
        <v>150</v>
      </c>
      <c r="L126" s="126" t="s">
        <v>154</v>
      </c>
      <c r="M126" s="126" t="s">
        <v>155</v>
      </c>
      <c r="N126" s="126" t="s">
        <v>164</v>
      </c>
      <c r="O126" s="127">
        <v>3530215.25</v>
      </c>
      <c r="P126" s="129">
        <v>976.92474263891961</v>
      </c>
      <c r="Q126" s="129">
        <v>1785.68746731791</v>
      </c>
      <c r="R126" s="37"/>
    </row>
    <row r="127" spans="1:18" s="1" customFormat="1" ht="13.5" customHeight="1">
      <c r="A127" s="111">
        <v>5</v>
      </c>
      <c r="B127" s="117" t="s">
        <v>151</v>
      </c>
      <c r="C127" s="125">
        <v>1958</v>
      </c>
      <c r="D127" s="125"/>
      <c r="E127" s="126" t="s">
        <v>157</v>
      </c>
      <c r="F127" s="125">
        <v>2</v>
      </c>
      <c r="G127" s="125">
        <v>1</v>
      </c>
      <c r="H127" s="127">
        <v>403.76</v>
      </c>
      <c r="I127" s="127">
        <v>369.76</v>
      </c>
      <c r="J127" s="127">
        <v>176.57999999999998</v>
      </c>
      <c r="K127" s="128">
        <v>11</v>
      </c>
      <c r="L127" s="126" t="s">
        <v>154</v>
      </c>
      <c r="M127" s="126" t="s">
        <v>155</v>
      </c>
      <c r="N127" s="126" t="s">
        <v>251</v>
      </c>
      <c r="O127" s="127">
        <v>1418343.26</v>
      </c>
      <c r="P127" s="129">
        <v>3512.8374777095305</v>
      </c>
      <c r="Q127" s="129">
        <v>5727.3934342183484</v>
      </c>
      <c r="R127" s="37"/>
    </row>
    <row r="128" spans="1:18" s="1" customFormat="1" ht="13.5" customHeight="1">
      <c r="A128" s="111">
        <v>6</v>
      </c>
      <c r="B128" s="117" t="s">
        <v>187</v>
      </c>
      <c r="C128" s="125">
        <v>1963</v>
      </c>
      <c r="D128" s="125"/>
      <c r="E128" s="126" t="s">
        <v>157</v>
      </c>
      <c r="F128" s="125">
        <v>3</v>
      </c>
      <c r="G128" s="125">
        <v>2</v>
      </c>
      <c r="H128" s="127">
        <v>720.17000000000007</v>
      </c>
      <c r="I128" s="127">
        <v>519.07000000000005</v>
      </c>
      <c r="J128" s="127">
        <v>460.94000000000005</v>
      </c>
      <c r="K128" s="128">
        <v>18</v>
      </c>
      <c r="L128" s="126" t="s">
        <v>154</v>
      </c>
      <c r="M128" s="126" t="s">
        <v>167</v>
      </c>
      <c r="N128" s="126" t="s">
        <v>168</v>
      </c>
      <c r="O128" s="127">
        <v>118276.98</v>
      </c>
      <c r="P128" s="129">
        <v>164.23480567088325</v>
      </c>
      <c r="Q128" s="129">
        <v>164.23480567088325</v>
      </c>
      <c r="R128" s="37"/>
    </row>
    <row r="129" spans="1:18" s="1" customFormat="1" ht="13.5" customHeight="1">
      <c r="A129" s="111">
        <v>7</v>
      </c>
      <c r="B129" s="117" t="s">
        <v>188</v>
      </c>
      <c r="C129" s="125">
        <v>1880</v>
      </c>
      <c r="D129" s="125"/>
      <c r="E129" s="126" t="s">
        <v>157</v>
      </c>
      <c r="F129" s="125">
        <v>2</v>
      </c>
      <c r="G129" s="125">
        <v>2</v>
      </c>
      <c r="H129" s="127">
        <v>386.12</v>
      </c>
      <c r="I129" s="127">
        <v>331.29</v>
      </c>
      <c r="J129" s="127">
        <v>331.29</v>
      </c>
      <c r="K129" s="128">
        <v>14</v>
      </c>
      <c r="L129" s="126" t="s">
        <v>154</v>
      </c>
      <c r="M129" s="126" t="s">
        <v>167</v>
      </c>
      <c r="N129" s="126" t="s">
        <v>168</v>
      </c>
      <c r="O129" s="127">
        <v>1420095.8499999999</v>
      </c>
      <c r="P129" s="129">
        <v>3677.8614161400596</v>
      </c>
      <c r="Q129" s="129">
        <v>5386.0028229565933</v>
      </c>
      <c r="R129" s="37"/>
    </row>
    <row r="130" spans="1:18" s="1" customFormat="1" ht="13.5" customHeight="1">
      <c r="A130" s="111">
        <v>8</v>
      </c>
      <c r="B130" s="117" t="s">
        <v>189</v>
      </c>
      <c r="C130" s="125">
        <v>1962</v>
      </c>
      <c r="D130" s="125"/>
      <c r="E130" s="126" t="s">
        <v>157</v>
      </c>
      <c r="F130" s="125">
        <v>3</v>
      </c>
      <c r="G130" s="125">
        <v>2</v>
      </c>
      <c r="H130" s="127">
        <v>1057.0999999999999</v>
      </c>
      <c r="I130" s="127">
        <v>982.4</v>
      </c>
      <c r="J130" s="127">
        <v>866.1</v>
      </c>
      <c r="K130" s="128">
        <v>40</v>
      </c>
      <c r="L130" s="126" t="s">
        <v>154</v>
      </c>
      <c r="M130" s="126" t="s">
        <v>155</v>
      </c>
      <c r="N130" s="126" t="s">
        <v>160</v>
      </c>
      <c r="O130" s="127">
        <v>2214602.7599999998</v>
      </c>
      <c r="P130" s="129">
        <v>2094.9794343013905</v>
      </c>
      <c r="Q130" s="129">
        <v>2963.2957307728698</v>
      </c>
      <c r="R130" s="37"/>
    </row>
    <row r="131" spans="1:18" s="1" customFormat="1" ht="13.5" customHeight="1">
      <c r="A131" s="111">
        <v>9</v>
      </c>
      <c r="B131" s="117" t="s">
        <v>190</v>
      </c>
      <c r="C131" s="125">
        <v>1961</v>
      </c>
      <c r="D131" s="125"/>
      <c r="E131" s="126" t="s">
        <v>157</v>
      </c>
      <c r="F131" s="125">
        <v>2</v>
      </c>
      <c r="G131" s="125">
        <v>2</v>
      </c>
      <c r="H131" s="127">
        <v>821.4</v>
      </c>
      <c r="I131" s="127">
        <v>766.5</v>
      </c>
      <c r="J131" s="127">
        <v>463.45</v>
      </c>
      <c r="K131" s="128">
        <v>47</v>
      </c>
      <c r="L131" s="126" t="s">
        <v>154</v>
      </c>
      <c r="M131" s="126" t="s">
        <v>155</v>
      </c>
      <c r="N131" s="126" t="s">
        <v>160</v>
      </c>
      <c r="O131" s="127">
        <v>2619991.71</v>
      </c>
      <c r="P131" s="129">
        <v>3189.6660701241781</v>
      </c>
      <c r="Q131" s="129">
        <v>4534.9292878013157</v>
      </c>
      <c r="R131" s="37"/>
    </row>
    <row r="132" spans="1:18" s="1" customFormat="1" ht="13.5" customHeight="1">
      <c r="A132" s="111">
        <v>10</v>
      </c>
      <c r="B132" s="117" t="s">
        <v>191</v>
      </c>
      <c r="C132" s="125">
        <v>1960</v>
      </c>
      <c r="D132" s="125"/>
      <c r="E132" s="126" t="s">
        <v>157</v>
      </c>
      <c r="F132" s="125">
        <v>2</v>
      </c>
      <c r="G132" s="125">
        <v>1</v>
      </c>
      <c r="H132" s="127">
        <v>620.57999999999993</v>
      </c>
      <c r="I132" s="127">
        <v>548.54</v>
      </c>
      <c r="J132" s="127">
        <v>415.28</v>
      </c>
      <c r="K132" s="128">
        <v>48</v>
      </c>
      <c r="L132" s="126" t="s">
        <v>154</v>
      </c>
      <c r="M132" s="126" t="s">
        <v>167</v>
      </c>
      <c r="N132" s="126" t="s">
        <v>168</v>
      </c>
      <c r="O132" s="127">
        <v>2191229.0499999998</v>
      </c>
      <c r="P132" s="129">
        <v>3530.9372683618553</v>
      </c>
      <c r="Q132" s="129">
        <v>6090.6524306294123</v>
      </c>
      <c r="R132" s="37"/>
    </row>
    <row r="133" spans="1:18" s="1" customFormat="1" ht="13.5" customHeight="1">
      <c r="A133" s="111">
        <v>11</v>
      </c>
      <c r="B133" s="117" t="s">
        <v>192</v>
      </c>
      <c r="C133" s="125">
        <v>1960</v>
      </c>
      <c r="D133" s="125"/>
      <c r="E133" s="126" t="s">
        <v>169</v>
      </c>
      <c r="F133" s="125">
        <v>2</v>
      </c>
      <c r="G133" s="125">
        <v>2</v>
      </c>
      <c r="H133" s="127">
        <v>588</v>
      </c>
      <c r="I133" s="127">
        <v>544.79999999999995</v>
      </c>
      <c r="J133" s="127">
        <v>444.9</v>
      </c>
      <c r="K133" s="128">
        <v>39</v>
      </c>
      <c r="L133" s="126" t="s">
        <v>154</v>
      </c>
      <c r="M133" s="126" t="s">
        <v>155</v>
      </c>
      <c r="N133" s="126" t="s">
        <v>160</v>
      </c>
      <c r="O133" s="127">
        <v>1679437.4700000002</v>
      </c>
      <c r="P133" s="129">
        <v>2856.186173469388</v>
      </c>
      <c r="Q133" s="129">
        <v>4680.4773724489796</v>
      </c>
      <c r="R133" s="37"/>
    </row>
    <row r="134" spans="1:18" s="1" customFormat="1" ht="15" customHeight="1">
      <c r="A134" s="111">
        <v>12</v>
      </c>
      <c r="B134" s="117" t="s">
        <v>193</v>
      </c>
      <c r="C134" s="125">
        <v>1962</v>
      </c>
      <c r="D134" s="125"/>
      <c r="E134" s="126" t="s">
        <v>157</v>
      </c>
      <c r="F134" s="125">
        <v>2</v>
      </c>
      <c r="G134" s="125">
        <v>2</v>
      </c>
      <c r="H134" s="127">
        <v>597.81000000000006</v>
      </c>
      <c r="I134" s="127">
        <v>553.61</v>
      </c>
      <c r="J134" s="127">
        <v>516.18000000000006</v>
      </c>
      <c r="K134" s="128">
        <v>23</v>
      </c>
      <c r="L134" s="126" t="s">
        <v>154</v>
      </c>
      <c r="M134" s="126" t="s">
        <v>155</v>
      </c>
      <c r="N134" s="126" t="s">
        <v>160</v>
      </c>
      <c r="O134" s="127">
        <v>2153699.11</v>
      </c>
      <c r="P134" s="129">
        <v>3602.6481825329111</v>
      </c>
      <c r="Q134" s="129">
        <v>5087.3292567872732</v>
      </c>
      <c r="R134" s="37"/>
    </row>
    <row r="135" spans="1:18" s="1" customFormat="1" ht="13.5" customHeight="1">
      <c r="A135" s="111">
        <v>13</v>
      </c>
      <c r="B135" s="117" t="s">
        <v>150</v>
      </c>
      <c r="C135" s="125">
        <v>1952</v>
      </c>
      <c r="D135" s="125"/>
      <c r="E135" s="126" t="s">
        <v>157</v>
      </c>
      <c r="F135" s="125">
        <v>3</v>
      </c>
      <c r="G135" s="125">
        <v>3</v>
      </c>
      <c r="H135" s="127">
        <v>1798.15</v>
      </c>
      <c r="I135" s="127">
        <v>1637.95</v>
      </c>
      <c r="J135" s="127">
        <v>1637.95</v>
      </c>
      <c r="K135" s="128">
        <v>58</v>
      </c>
      <c r="L135" s="126" t="s">
        <v>154</v>
      </c>
      <c r="M135" s="126" t="s">
        <v>155</v>
      </c>
      <c r="N135" s="126" t="s">
        <v>204</v>
      </c>
      <c r="O135" s="127">
        <v>71293.440000000002</v>
      </c>
      <c r="P135" s="129">
        <v>39.648216222228399</v>
      </c>
      <c r="Q135" s="129">
        <v>39.648216222228399</v>
      </c>
      <c r="R135" s="37"/>
    </row>
    <row r="136" spans="1:18" s="1" customFormat="1" ht="13.5" customHeight="1">
      <c r="A136" s="111">
        <v>14</v>
      </c>
      <c r="B136" s="117" t="s">
        <v>194</v>
      </c>
      <c r="C136" s="125">
        <v>1957</v>
      </c>
      <c r="D136" s="125"/>
      <c r="E136" s="126" t="s">
        <v>157</v>
      </c>
      <c r="F136" s="125">
        <v>2</v>
      </c>
      <c r="G136" s="125">
        <v>2</v>
      </c>
      <c r="H136" s="127">
        <v>706.76</v>
      </c>
      <c r="I136" s="127">
        <v>649.46</v>
      </c>
      <c r="J136" s="127">
        <v>649.46</v>
      </c>
      <c r="K136" s="128">
        <v>20</v>
      </c>
      <c r="L136" s="126" t="s">
        <v>154</v>
      </c>
      <c r="M136" s="126" t="s">
        <v>167</v>
      </c>
      <c r="N136" s="126" t="s">
        <v>168</v>
      </c>
      <c r="O136" s="127">
        <v>2616567</v>
      </c>
      <c r="P136" s="129">
        <v>3702.2001811081554</v>
      </c>
      <c r="Q136" s="129">
        <v>4841.2138150149976</v>
      </c>
      <c r="R136" s="37"/>
    </row>
    <row r="137" spans="1:18" s="1" customFormat="1" ht="13.5" customHeight="1">
      <c r="A137" s="111">
        <v>15</v>
      </c>
      <c r="B137" s="117" t="s">
        <v>195</v>
      </c>
      <c r="C137" s="125">
        <v>1963</v>
      </c>
      <c r="D137" s="125"/>
      <c r="E137" s="126" t="s">
        <v>157</v>
      </c>
      <c r="F137" s="125">
        <v>4</v>
      </c>
      <c r="G137" s="125">
        <v>3</v>
      </c>
      <c r="H137" s="127">
        <v>2215.5</v>
      </c>
      <c r="I137" s="127">
        <v>1999.8</v>
      </c>
      <c r="J137" s="127">
        <v>1790.2</v>
      </c>
      <c r="K137" s="128">
        <v>105</v>
      </c>
      <c r="L137" s="126" t="s">
        <v>154</v>
      </c>
      <c r="M137" s="126" t="s">
        <v>155</v>
      </c>
      <c r="N137" s="126" t="s">
        <v>158</v>
      </c>
      <c r="O137" s="127">
        <v>5037255.18</v>
      </c>
      <c r="P137" s="129">
        <v>2273.6425998645905</v>
      </c>
      <c r="Q137" s="129">
        <v>5593.4403791469194</v>
      </c>
      <c r="R137" s="37"/>
    </row>
    <row r="138" spans="1:18" s="1" customFormat="1" ht="25.5" customHeight="1">
      <c r="A138" s="111">
        <v>16</v>
      </c>
      <c r="B138" s="117" t="s">
        <v>196</v>
      </c>
      <c r="C138" s="125">
        <v>1960</v>
      </c>
      <c r="D138" s="125"/>
      <c r="E138" s="126" t="s">
        <v>157</v>
      </c>
      <c r="F138" s="125">
        <v>3</v>
      </c>
      <c r="G138" s="125">
        <v>3</v>
      </c>
      <c r="H138" s="127">
        <v>1621.1999999999998</v>
      </c>
      <c r="I138" s="127">
        <v>1514.6</v>
      </c>
      <c r="J138" s="127">
        <v>1358.8</v>
      </c>
      <c r="K138" s="128">
        <v>80</v>
      </c>
      <c r="L138" s="126" t="s">
        <v>154</v>
      </c>
      <c r="M138" s="126" t="s">
        <v>155</v>
      </c>
      <c r="N138" s="126" t="s">
        <v>158</v>
      </c>
      <c r="O138" s="127">
        <v>3398342.3000000003</v>
      </c>
      <c r="P138" s="129">
        <v>2096.1894275845057</v>
      </c>
      <c r="Q138" s="129">
        <v>3024.9859709474467</v>
      </c>
      <c r="R138" s="37"/>
    </row>
    <row r="139" spans="1:18" s="1" customFormat="1" ht="16.5" customHeight="1">
      <c r="A139" s="111">
        <v>17</v>
      </c>
      <c r="B139" s="117" t="s">
        <v>197</v>
      </c>
      <c r="C139" s="125">
        <v>1989</v>
      </c>
      <c r="D139" s="125"/>
      <c r="E139" s="126" t="s">
        <v>157</v>
      </c>
      <c r="F139" s="125">
        <v>9</v>
      </c>
      <c r="G139" s="125">
        <v>2</v>
      </c>
      <c r="H139" s="127">
        <v>4429.1000000000004</v>
      </c>
      <c r="I139" s="127">
        <v>3931.9</v>
      </c>
      <c r="J139" s="127">
        <v>3418.9</v>
      </c>
      <c r="K139" s="128">
        <v>175</v>
      </c>
      <c r="L139" s="126" t="s">
        <v>154</v>
      </c>
      <c r="M139" s="126" t="s">
        <v>155</v>
      </c>
      <c r="N139" s="126" t="s">
        <v>158</v>
      </c>
      <c r="O139" s="127">
        <v>64540.84</v>
      </c>
      <c r="P139" s="129">
        <v>14.571998825946579</v>
      </c>
      <c r="Q139" s="129">
        <v>14.571998825946579</v>
      </c>
      <c r="R139" s="37"/>
    </row>
    <row r="140" spans="1:18" s="1" customFormat="1" ht="13.5" customHeight="1">
      <c r="A140" s="111">
        <v>18</v>
      </c>
      <c r="B140" s="117" t="s">
        <v>236</v>
      </c>
      <c r="C140" s="125">
        <v>1964</v>
      </c>
      <c r="D140" s="125"/>
      <c r="E140" s="126" t="s">
        <v>157</v>
      </c>
      <c r="F140" s="125">
        <v>2</v>
      </c>
      <c r="G140" s="125">
        <v>2</v>
      </c>
      <c r="H140" s="127">
        <v>634.5</v>
      </c>
      <c r="I140" s="127">
        <v>384.9</v>
      </c>
      <c r="J140" s="127">
        <v>253.53999999999996</v>
      </c>
      <c r="K140" s="128">
        <v>27</v>
      </c>
      <c r="L140" s="126" t="s">
        <v>154</v>
      </c>
      <c r="M140" s="126" t="s">
        <v>155</v>
      </c>
      <c r="N140" s="126" t="s">
        <v>156</v>
      </c>
      <c r="O140" s="127">
        <v>32694.89</v>
      </c>
      <c r="P140" s="129">
        <v>51.528589440504334</v>
      </c>
      <c r="Q140" s="129">
        <v>51.528589440504334</v>
      </c>
      <c r="R140" s="37"/>
    </row>
    <row r="141" spans="1:18" s="1" customFormat="1" ht="13.5" customHeight="1">
      <c r="A141" s="111">
        <v>19</v>
      </c>
      <c r="B141" s="117" t="s">
        <v>198</v>
      </c>
      <c r="C141" s="125">
        <v>1967</v>
      </c>
      <c r="D141" s="125"/>
      <c r="E141" s="126" t="s">
        <v>157</v>
      </c>
      <c r="F141" s="125">
        <v>2</v>
      </c>
      <c r="G141" s="125">
        <v>2</v>
      </c>
      <c r="H141" s="127">
        <v>695.4</v>
      </c>
      <c r="I141" s="127">
        <v>647.9</v>
      </c>
      <c r="J141" s="127">
        <v>410.79999999999995</v>
      </c>
      <c r="K141" s="128">
        <v>44</v>
      </c>
      <c r="L141" s="126" t="s">
        <v>154</v>
      </c>
      <c r="M141" s="126" t="s">
        <v>155</v>
      </c>
      <c r="N141" s="126" t="s">
        <v>205</v>
      </c>
      <c r="O141" s="127">
        <v>2348260.2400000002</v>
      </c>
      <c r="P141" s="129">
        <v>3376.8482024733971</v>
      </c>
      <c r="Q141" s="129">
        <v>4578.9824292493522</v>
      </c>
      <c r="R141" s="37"/>
    </row>
    <row r="142" spans="1:18" s="1" customFormat="1" ht="13.5" customHeight="1">
      <c r="A142" s="111">
        <v>20</v>
      </c>
      <c r="B142" s="117" t="s">
        <v>199</v>
      </c>
      <c r="C142" s="125">
        <v>1955</v>
      </c>
      <c r="D142" s="125"/>
      <c r="E142" s="126" t="s">
        <v>169</v>
      </c>
      <c r="F142" s="125">
        <v>2</v>
      </c>
      <c r="G142" s="125">
        <v>2</v>
      </c>
      <c r="H142" s="127">
        <v>662.39</v>
      </c>
      <c r="I142" s="127">
        <v>626.39</v>
      </c>
      <c r="J142" s="127">
        <v>626.39</v>
      </c>
      <c r="K142" s="128">
        <v>24</v>
      </c>
      <c r="L142" s="126" t="s">
        <v>154</v>
      </c>
      <c r="M142" s="126" t="s">
        <v>167</v>
      </c>
      <c r="N142" s="126" t="s">
        <v>168</v>
      </c>
      <c r="O142" s="127">
        <v>1979557.96</v>
      </c>
      <c r="P142" s="129">
        <v>2988.5082202327935</v>
      </c>
      <c r="Q142" s="129">
        <v>5157.2719375292509</v>
      </c>
      <c r="R142" s="37"/>
    </row>
    <row r="143" spans="1:18" s="1" customFormat="1" ht="13.5" customHeight="1">
      <c r="A143" s="111">
        <v>21</v>
      </c>
      <c r="B143" s="117" t="s">
        <v>127</v>
      </c>
      <c r="C143" s="125">
        <v>1968</v>
      </c>
      <c r="D143" s="125"/>
      <c r="E143" s="126" t="s">
        <v>157</v>
      </c>
      <c r="F143" s="125">
        <v>5</v>
      </c>
      <c r="G143" s="125">
        <v>4</v>
      </c>
      <c r="H143" s="127">
        <v>3571.06</v>
      </c>
      <c r="I143" s="127">
        <v>3241.39</v>
      </c>
      <c r="J143" s="127">
        <v>3021.69</v>
      </c>
      <c r="K143" s="128">
        <v>152</v>
      </c>
      <c r="L143" s="126" t="s">
        <v>154</v>
      </c>
      <c r="M143" s="126" t="s">
        <v>155</v>
      </c>
      <c r="N143" s="126" t="s">
        <v>205</v>
      </c>
      <c r="O143" s="127">
        <v>84929.919999999998</v>
      </c>
      <c r="P143" s="129">
        <v>23.78283198826119</v>
      </c>
      <c r="Q143" s="129">
        <v>23.78283198826119</v>
      </c>
      <c r="R143" s="37"/>
    </row>
    <row r="144" spans="1:18" s="1" customFormat="1" ht="13.5" customHeight="1">
      <c r="A144" s="111">
        <v>22</v>
      </c>
      <c r="B144" s="117" t="s">
        <v>128</v>
      </c>
      <c r="C144" s="125">
        <v>1969</v>
      </c>
      <c r="D144" s="125"/>
      <c r="E144" s="126" t="s">
        <v>157</v>
      </c>
      <c r="F144" s="125">
        <v>5</v>
      </c>
      <c r="G144" s="125">
        <v>6</v>
      </c>
      <c r="H144" s="127">
        <v>5295.0899999999992</v>
      </c>
      <c r="I144" s="127">
        <v>3751.73</v>
      </c>
      <c r="J144" s="127">
        <v>3499.37</v>
      </c>
      <c r="K144" s="128">
        <v>153</v>
      </c>
      <c r="L144" s="126" t="s">
        <v>154</v>
      </c>
      <c r="M144" s="126" t="s">
        <v>155</v>
      </c>
      <c r="N144" s="126" t="s">
        <v>164</v>
      </c>
      <c r="O144" s="127">
        <v>4928874.99</v>
      </c>
      <c r="P144" s="129">
        <v>930.83875628176304</v>
      </c>
      <c r="Q144" s="129">
        <v>2753.19</v>
      </c>
      <c r="R144" s="37"/>
    </row>
    <row r="145" spans="1:18" s="1" customFormat="1" ht="13.5" customHeight="1">
      <c r="A145" s="111">
        <v>23</v>
      </c>
      <c r="B145" s="117" t="s">
        <v>200</v>
      </c>
      <c r="C145" s="125">
        <v>1971</v>
      </c>
      <c r="D145" s="125"/>
      <c r="E145" s="126" t="s">
        <v>157</v>
      </c>
      <c r="F145" s="125">
        <v>5</v>
      </c>
      <c r="G145" s="125">
        <v>6</v>
      </c>
      <c r="H145" s="127">
        <v>5698.2</v>
      </c>
      <c r="I145" s="127">
        <v>4475.3999999999996</v>
      </c>
      <c r="J145" s="127">
        <v>4355.8399999999992</v>
      </c>
      <c r="K145" s="128">
        <v>172</v>
      </c>
      <c r="L145" s="126" t="s">
        <v>154</v>
      </c>
      <c r="M145" s="126" t="s">
        <v>155</v>
      </c>
      <c r="N145" s="126" t="s">
        <v>251</v>
      </c>
      <c r="O145" s="127">
        <v>68055.55</v>
      </c>
      <c r="P145" s="129">
        <v>11.943341757046086</v>
      </c>
      <c r="Q145" s="129">
        <v>11.943341757046086</v>
      </c>
      <c r="R145" s="37"/>
    </row>
    <row r="146" spans="1:18" s="1" customFormat="1" ht="13.5" customHeight="1">
      <c r="A146" s="111">
        <v>24</v>
      </c>
      <c r="B146" s="117" t="s">
        <v>201</v>
      </c>
      <c r="C146" s="125">
        <v>1964</v>
      </c>
      <c r="D146" s="125"/>
      <c r="E146" s="126" t="s">
        <v>157</v>
      </c>
      <c r="F146" s="125">
        <v>4</v>
      </c>
      <c r="G146" s="125">
        <v>4</v>
      </c>
      <c r="H146" s="127">
        <v>3463.7400000000002</v>
      </c>
      <c r="I146" s="127">
        <v>2562.5500000000002</v>
      </c>
      <c r="J146" s="127">
        <v>2562.5500000000002</v>
      </c>
      <c r="K146" s="128">
        <v>120</v>
      </c>
      <c r="L146" s="126" t="s">
        <v>154</v>
      </c>
      <c r="M146" s="126" t="s">
        <v>167</v>
      </c>
      <c r="N146" s="126" t="s">
        <v>168</v>
      </c>
      <c r="O146" s="127">
        <v>4085465.98</v>
      </c>
      <c r="P146" s="129">
        <v>1179.4955683740695</v>
      </c>
      <c r="Q146" s="129">
        <v>1417.0219023367804</v>
      </c>
      <c r="R146" s="37"/>
    </row>
    <row r="147" spans="1:18" s="1" customFormat="1" ht="13.5" customHeight="1">
      <c r="A147" s="111">
        <v>25</v>
      </c>
      <c r="B147" s="117" t="s">
        <v>202</v>
      </c>
      <c r="C147" s="125">
        <v>1991</v>
      </c>
      <c r="D147" s="125"/>
      <c r="E147" s="126" t="s">
        <v>206</v>
      </c>
      <c r="F147" s="125">
        <v>9</v>
      </c>
      <c r="G147" s="125">
        <v>2</v>
      </c>
      <c r="H147" s="127">
        <v>4200.6000000000004</v>
      </c>
      <c r="I147" s="127">
        <v>3780.6</v>
      </c>
      <c r="J147" s="127">
        <v>3265.6</v>
      </c>
      <c r="K147" s="128">
        <v>172</v>
      </c>
      <c r="L147" s="126" t="s">
        <v>154</v>
      </c>
      <c r="M147" s="126" t="s">
        <v>155</v>
      </c>
      <c r="N147" s="126" t="s">
        <v>160</v>
      </c>
      <c r="O147" s="127">
        <v>64335.519999999997</v>
      </c>
      <c r="P147" s="129">
        <v>15.315792981954957</v>
      </c>
      <c r="Q147" s="129">
        <v>15.315792981954957</v>
      </c>
      <c r="R147" s="37"/>
    </row>
    <row r="148" spans="1:18" s="1" customFormat="1" ht="13.5" customHeight="1">
      <c r="A148" s="111">
        <v>26</v>
      </c>
      <c r="B148" s="117" t="s">
        <v>203</v>
      </c>
      <c r="C148" s="125">
        <v>1963</v>
      </c>
      <c r="D148" s="125"/>
      <c r="E148" s="126" t="s">
        <v>157</v>
      </c>
      <c r="F148" s="125">
        <v>2</v>
      </c>
      <c r="G148" s="125">
        <v>2</v>
      </c>
      <c r="H148" s="127">
        <v>574.20000000000005</v>
      </c>
      <c r="I148" s="127">
        <v>533.6</v>
      </c>
      <c r="J148" s="127">
        <v>473.40000000000003</v>
      </c>
      <c r="K148" s="128">
        <v>28</v>
      </c>
      <c r="L148" s="126" t="s">
        <v>154</v>
      </c>
      <c r="M148" s="126" t="s">
        <v>155</v>
      </c>
      <c r="N148" s="126" t="s">
        <v>204</v>
      </c>
      <c r="O148" s="127">
        <v>2285640.31</v>
      </c>
      <c r="P148" s="129">
        <v>3980.5648032044583</v>
      </c>
      <c r="Q148" s="129">
        <v>5203.849897596655</v>
      </c>
      <c r="R148" s="37"/>
    </row>
    <row r="149" spans="1:18" s="1" customFormat="1" ht="11.25" customHeight="1">
      <c r="A149" s="111">
        <v>27</v>
      </c>
      <c r="B149" s="117" t="s">
        <v>97</v>
      </c>
      <c r="C149" s="125">
        <v>1964</v>
      </c>
      <c r="D149" s="125"/>
      <c r="E149" s="126" t="s">
        <v>157</v>
      </c>
      <c r="F149" s="125">
        <v>4</v>
      </c>
      <c r="G149" s="125">
        <v>4</v>
      </c>
      <c r="H149" s="127">
        <v>2710.74</v>
      </c>
      <c r="I149" s="127">
        <v>2413.1999999999998</v>
      </c>
      <c r="J149" s="127">
        <v>2172.7199999999998</v>
      </c>
      <c r="K149" s="128">
        <v>111</v>
      </c>
      <c r="L149" s="126" t="s">
        <v>154</v>
      </c>
      <c r="M149" s="126" t="s">
        <v>155</v>
      </c>
      <c r="N149" s="126" t="s">
        <v>204</v>
      </c>
      <c r="O149" s="127">
        <v>2715255.96</v>
      </c>
      <c r="P149" s="129">
        <v>1001.6659509949313</v>
      </c>
      <c r="Q149" s="129">
        <v>1965.5093469679871</v>
      </c>
      <c r="R149" s="37"/>
    </row>
    <row r="150" spans="1:18" s="1" customFormat="1" ht="13.5" customHeight="1">
      <c r="A150" s="111">
        <v>28</v>
      </c>
      <c r="B150" s="117" t="s">
        <v>85</v>
      </c>
      <c r="C150" s="125">
        <v>1957</v>
      </c>
      <c r="D150" s="125"/>
      <c r="E150" s="126" t="s">
        <v>157</v>
      </c>
      <c r="F150" s="125">
        <v>2</v>
      </c>
      <c r="G150" s="125">
        <v>2</v>
      </c>
      <c r="H150" s="127">
        <v>573.6</v>
      </c>
      <c r="I150" s="127">
        <v>530.1</v>
      </c>
      <c r="J150" s="127">
        <v>482.9</v>
      </c>
      <c r="K150" s="128">
        <v>31</v>
      </c>
      <c r="L150" s="126" t="s">
        <v>154</v>
      </c>
      <c r="M150" s="126" t="s">
        <v>155</v>
      </c>
      <c r="N150" s="126" t="s">
        <v>162</v>
      </c>
      <c r="O150" s="127">
        <v>848658.97000000009</v>
      </c>
      <c r="P150" s="129">
        <v>1479.530979776848</v>
      </c>
      <c r="Q150" s="129">
        <v>2753.19</v>
      </c>
      <c r="R150" s="37"/>
    </row>
    <row r="151" spans="1:18" s="1" customFormat="1" ht="13.5" customHeight="1">
      <c r="A151" s="111">
        <v>29</v>
      </c>
      <c r="B151" s="117" t="s">
        <v>237</v>
      </c>
      <c r="C151" s="125">
        <v>1989</v>
      </c>
      <c r="D151" s="125"/>
      <c r="E151" s="126" t="s">
        <v>242</v>
      </c>
      <c r="F151" s="125">
        <v>9</v>
      </c>
      <c r="G151" s="125">
        <v>1</v>
      </c>
      <c r="H151" s="127">
        <v>3124.6</v>
      </c>
      <c r="I151" s="127">
        <v>3014.7</v>
      </c>
      <c r="J151" s="127">
        <v>2660.4</v>
      </c>
      <c r="K151" s="128">
        <v>147</v>
      </c>
      <c r="L151" s="126" t="s">
        <v>154</v>
      </c>
      <c r="M151" s="126" t="s">
        <v>155</v>
      </c>
      <c r="N151" s="126" t="s">
        <v>164</v>
      </c>
      <c r="O151" s="127">
        <v>1514306.5499999998</v>
      </c>
      <c r="P151" s="129">
        <v>484.64012993663187</v>
      </c>
      <c r="Q151" s="129">
        <v>719.54906227997185</v>
      </c>
      <c r="R151" s="37"/>
    </row>
    <row r="152" spans="1:18" s="1" customFormat="1" ht="14.25" customHeight="1">
      <c r="A152" s="111">
        <v>30</v>
      </c>
      <c r="B152" s="117" t="s">
        <v>238</v>
      </c>
      <c r="C152" s="125">
        <v>1987</v>
      </c>
      <c r="D152" s="125"/>
      <c r="E152" s="126" t="s">
        <v>170</v>
      </c>
      <c r="F152" s="125">
        <v>9</v>
      </c>
      <c r="G152" s="125">
        <v>3</v>
      </c>
      <c r="H152" s="127">
        <v>6445.1</v>
      </c>
      <c r="I152" s="127">
        <v>3391.6</v>
      </c>
      <c r="J152" s="127">
        <v>2743.1</v>
      </c>
      <c r="K152" s="128">
        <v>248</v>
      </c>
      <c r="L152" s="126" t="s">
        <v>154</v>
      </c>
      <c r="M152" s="126" t="s">
        <v>155</v>
      </c>
      <c r="N152" s="126" t="s">
        <v>251</v>
      </c>
      <c r="O152" s="127">
        <v>4437400.96</v>
      </c>
      <c r="P152" s="129">
        <v>688.49218165738307</v>
      </c>
      <c r="Q152" s="129">
        <v>1046.5173542691346</v>
      </c>
      <c r="R152" s="37"/>
    </row>
    <row r="153" spans="1:18" s="1" customFormat="1" ht="15" customHeight="1">
      <c r="A153" s="111">
        <v>31</v>
      </c>
      <c r="B153" s="117" t="s">
        <v>239</v>
      </c>
      <c r="C153" s="125">
        <v>1991</v>
      </c>
      <c r="D153" s="125"/>
      <c r="E153" s="126" t="s">
        <v>170</v>
      </c>
      <c r="F153" s="125">
        <v>9</v>
      </c>
      <c r="G153" s="125">
        <v>5</v>
      </c>
      <c r="H153" s="127">
        <v>12932.54</v>
      </c>
      <c r="I153" s="127">
        <v>9566.7999999999993</v>
      </c>
      <c r="J153" s="127">
        <v>8636.7999999999993</v>
      </c>
      <c r="K153" s="128">
        <v>462</v>
      </c>
      <c r="L153" s="126" t="s">
        <v>154</v>
      </c>
      <c r="M153" s="126" t="s">
        <v>155</v>
      </c>
      <c r="N153" s="126" t="s">
        <v>204</v>
      </c>
      <c r="O153" s="127">
        <v>7379389.4799999995</v>
      </c>
      <c r="P153" s="129">
        <v>570.60635265771452</v>
      </c>
      <c r="Q153" s="129">
        <v>869.24262364547099</v>
      </c>
      <c r="R153" s="37"/>
    </row>
    <row r="154" spans="1:18" s="1" customFormat="1" ht="13.5" customHeight="1">
      <c r="A154" s="111">
        <v>32</v>
      </c>
      <c r="B154" s="117" t="s">
        <v>240</v>
      </c>
      <c r="C154" s="125">
        <v>1993</v>
      </c>
      <c r="D154" s="125"/>
      <c r="E154" s="126" t="s">
        <v>242</v>
      </c>
      <c r="F154" s="125">
        <v>9</v>
      </c>
      <c r="G154" s="125">
        <v>1</v>
      </c>
      <c r="H154" s="127">
        <v>4980.6000000000004</v>
      </c>
      <c r="I154" s="127">
        <v>4913.5</v>
      </c>
      <c r="J154" s="127">
        <v>4545.8999999999996</v>
      </c>
      <c r="K154" s="128">
        <v>261</v>
      </c>
      <c r="L154" s="126" t="s">
        <v>154</v>
      </c>
      <c r="M154" s="126" t="s">
        <v>155</v>
      </c>
      <c r="N154" s="126" t="s">
        <v>160</v>
      </c>
      <c r="O154" s="127">
        <v>1532130.65</v>
      </c>
      <c r="P154" s="129">
        <v>307.61969441432757</v>
      </c>
      <c r="Q154" s="129">
        <v>451.41207886600006</v>
      </c>
      <c r="R154" s="37"/>
    </row>
    <row r="155" spans="1:18" s="1" customFormat="1" ht="13.5" customHeight="1">
      <c r="A155" s="111">
        <v>33</v>
      </c>
      <c r="B155" s="117" t="s">
        <v>248</v>
      </c>
      <c r="C155" s="125">
        <v>1943</v>
      </c>
      <c r="D155" s="125"/>
      <c r="E155" s="126" t="s">
        <v>157</v>
      </c>
      <c r="F155" s="125">
        <v>2</v>
      </c>
      <c r="G155" s="125">
        <v>2</v>
      </c>
      <c r="H155" s="127">
        <v>667.1</v>
      </c>
      <c r="I155" s="127">
        <v>400</v>
      </c>
      <c r="J155" s="127">
        <v>400</v>
      </c>
      <c r="K155" s="128">
        <v>31</v>
      </c>
      <c r="L155" s="126" t="s">
        <v>154</v>
      </c>
      <c r="M155" s="126" t="s">
        <v>167</v>
      </c>
      <c r="N155" s="126" t="s">
        <v>168</v>
      </c>
      <c r="O155" s="127">
        <v>2918958.32</v>
      </c>
      <c r="P155" s="129">
        <v>4375.5933443261874</v>
      </c>
      <c r="Q155" s="129">
        <v>5303.9090897916349</v>
      </c>
      <c r="R155" s="37"/>
    </row>
    <row r="156" spans="1:18" s="1" customFormat="1" ht="14.25" customHeight="1">
      <c r="A156" s="111">
        <v>34</v>
      </c>
      <c r="B156" s="117" t="s">
        <v>249</v>
      </c>
      <c r="C156" s="125">
        <v>1989</v>
      </c>
      <c r="D156" s="125"/>
      <c r="E156" s="126" t="s">
        <v>157</v>
      </c>
      <c r="F156" s="125">
        <v>9</v>
      </c>
      <c r="G156" s="125">
        <v>1</v>
      </c>
      <c r="H156" s="127">
        <v>4090.1</v>
      </c>
      <c r="I156" s="127">
        <v>3277.11</v>
      </c>
      <c r="J156" s="127">
        <v>3277.11</v>
      </c>
      <c r="K156" s="128">
        <v>159</v>
      </c>
      <c r="L156" s="126" t="s">
        <v>154</v>
      </c>
      <c r="M156" s="126" t="s">
        <v>155</v>
      </c>
      <c r="N156" s="126" t="s">
        <v>255</v>
      </c>
      <c r="O156" s="127">
        <v>50189.21</v>
      </c>
      <c r="P156" s="129">
        <v>12.270900466981248</v>
      </c>
      <c r="Q156" s="129">
        <v>12.270900466981248</v>
      </c>
      <c r="R156" s="37"/>
    </row>
    <row r="157" spans="1:18" s="31" customFormat="1" ht="14.25" customHeight="1">
      <c r="A157" s="111">
        <v>35</v>
      </c>
      <c r="B157" s="117" t="s">
        <v>250</v>
      </c>
      <c r="C157" s="125">
        <v>1992</v>
      </c>
      <c r="D157" s="125"/>
      <c r="E157" s="126" t="s">
        <v>157</v>
      </c>
      <c r="F157" s="125">
        <v>9</v>
      </c>
      <c r="G157" s="125">
        <v>1</v>
      </c>
      <c r="H157" s="127">
        <v>3107.8</v>
      </c>
      <c r="I157" s="127">
        <v>2755.2</v>
      </c>
      <c r="J157" s="127">
        <v>2755.2</v>
      </c>
      <c r="K157" s="128">
        <v>117</v>
      </c>
      <c r="L157" s="126" t="s">
        <v>154</v>
      </c>
      <c r="M157" s="126" t="s">
        <v>155</v>
      </c>
      <c r="N157" s="126" t="s">
        <v>256</v>
      </c>
      <c r="O157" s="127">
        <v>48636.51</v>
      </c>
      <c r="P157" s="129">
        <v>15.649819808224468</v>
      </c>
      <c r="Q157" s="129">
        <v>15.649819808224468</v>
      </c>
      <c r="R157" s="37"/>
    </row>
    <row r="158" spans="1:18" s="31" customFormat="1" ht="13.5" customHeight="1">
      <c r="A158" s="111">
        <v>36</v>
      </c>
      <c r="B158" s="117" t="s">
        <v>260</v>
      </c>
      <c r="C158" s="125">
        <v>1952</v>
      </c>
      <c r="D158" s="125"/>
      <c r="E158" s="126" t="s">
        <v>242</v>
      </c>
      <c r="F158" s="125">
        <v>2</v>
      </c>
      <c r="G158" s="125">
        <v>2</v>
      </c>
      <c r="H158" s="127">
        <v>644.12</v>
      </c>
      <c r="I158" s="127">
        <v>596.87</v>
      </c>
      <c r="J158" s="127">
        <v>495.28</v>
      </c>
      <c r="K158" s="128">
        <v>30</v>
      </c>
      <c r="L158" s="126" t="s">
        <v>154</v>
      </c>
      <c r="M158" s="126" t="s">
        <v>155</v>
      </c>
      <c r="N158" s="126" t="s">
        <v>263</v>
      </c>
      <c r="O158" s="127">
        <v>76507.94</v>
      </c>
      <c r="P158" s="129">
        <v>118.77901633236043</v>
      </c>
      <c r="Q158" s="129">
        <v>118.77901633236043</v>
      </c>
      <c r="R158" s="37"/>
    </row>
    <row r="159" spans="1:18" s="31" customFormat="1" ht="13.5" customHeight="1">
      <c r="A159" s="111">
        <v>37</v>
      </c>
      <c r="B159" s="117" t="s">
        <v>261</v>
      </c>
      <c r="C159" s="125">
        <v>1961</v>
      </c>
      <c r="D159" s="125"/>
      <c r="E159" s="126" t="s">
        <v>242</v>
      </c>
      <c r="F159" s="125">
        <v>2</v>
      </c>
      <c r="G159" s="125">
        <v>1</v>
      </c>
      <c r="H159" s="127">
        <v>306</v>
      </c>
      <c r="I159" s="127">
        <v>285.39999999999998</v>
      </c>
      <c r="J159" s="127">
        <v>285.39999999999998</v>
      </c>
      <c r="K159" s="128">
        <v>19</v>
      </c>
      <c r="L159" s="126" t="s">
        <v>154</v>
      </c>
      <c r="M159" s="126" t="s">
        <v>155</v>
      </c>
      <c r="N159" s="126" t="s">
        <v>280</v>
      </c>
      <c r="O159" s="127">
        <v>1141983.8899999999</v>
      </c>
      <c r="P159" s="129">
        <v>3731.973496732026</v>
      </c>
      <c r="Q159" s="129">
        <v>5092.3246078431375</v>
      </c>
      <c r="R159" s="37"/>
    </row>
    <row r="160" spans="1:18" s="31" customFormat="1" ht="13.5" customHeight="1">
      <c r="A160" s="111">
        <v>38</v>
      </c>
      <c r="B160" s="117" t="s">
        <v>262</v>
      </c>
      <c r="C160" s="125">
        <v>1962</v>
      </c>
      <c r="D160" s="125"/>
      <c r="E160" s="126" t="s">
        <v>242</v>
      </c>
      <c r="F160" s="125">
        <v>3</v>
      </c>
      <c r="G160" s="125">
        <v>3</v>
      </c>
      <c r="H160" s="127">
        <v>1620.3</v>
      </c>
      <c r="I160" s="127">
        <v>1511.2</v>
      </c>
      <c r="J160" s="127">
        <v>1352.4</v>
      </c>
      <c r="K160" s="128">
        <v>83</v>
      </c>
      <c r="L160" s="126" t="s">
        <v>154</v>
      </c>
      <c r="M160" s="126" t="s">
        <v>155</v>
      </c>
      <c r="N160" s="126" t="s">
        <v>264</v>
      </c>
      <c r="O160" s="127">
        <v>2211558.61</v>
      </c>
      <c r="P160" s="129">
        <v>1364.9068752700116</v>
      </c>
      <c r="Q160" s="129">
        <v>2328.9361099796333</v>
      </c>
      <c r="R160" s="37"/>
    </row>
    <row r="161" spans="1:18" s="31" customFormat="1" ht="16.5" customHeight="1">
      <c r="A161" s="111">
        <v>39</v>
      </c>
      <c r="B161" s="117" t="s">
        <v>265</v>
      </c>
      <c r="C161" s="125">
        <v>1992</v>
      </c>
      <c r="D161" s="125"/>
      <c r="E161" s="126" t="s">
        <v>153</v>
      </c>
      <c r="F161" s="125">
        <v>9</v>
      </c>
      <c r="G161" s="125">
        <v>4</v>
      </c>
      <c r="H161" s="127">
        <v>8440.4</v>
      </c>
      <c r="I161" s="127">
        <v>7673.5</v>
      </c>
      <c r="J161" s="127">
        <v>7237.9</v>
      </c>
      <c r="K161" s="128">
        <v>308</v>
      </c>
      <c r="L161" s="126" t="s">
        <v>154</v>
      </c>
      <c r="M161" s="126" t="s">
        <v>155</v>
      </c>
      <c r="N161" s="126" t="s">
        <v>267</v>
      </c>
      <c r="O161" s="127">
        <v>99119.44</v>
      </c>
      <c r="P161" s="129">
        <v>11.743452916923369</v>
      </c>
      <c r="Q161" s="129">
        <v>11.743452916923369</v>
      </c>
      <c r="R161" s="37"/>
    </row>
    <row r="162" spans="1:18" s="51" customFormat="1" ht="16.5" customHeight="1">
      <c r="A162" s="111">
        <v>40</v>
      </c>
      <c r="B162" s="117" t="s">
        <v>274</v>
      </c>
      <c r="C162" s="125" t="s">
        <v>279</v>
      </c>
      <c r="D162" s="125"/>
      <c r="E162" s="126" t="s">
        <v>157</v>
      </c>
      <c r="F162" s="125">
        <v>9</v>
      </c>
      <c r="G162" s="125">
        <v>3</v>
      </c>
      <c r="H162" s="127">
        <v>5754.2</v>
      </c>
      <c r="I162" s="127">
        <v>5754.2</v>
      </c>
      <c r="J162" s="127">
        <v>5645.8</v>
      </c>
      <c r="K162" s="128">
        <v>251</v>
      </c>
      <c r="L162" s="126" t="s">
        <v>154</v>
      </c>
      <c r="M162" s="126" t="s">
        <v>155</v>
      </c>
      <c r="N162" s="126" t="s">
        <v>164</v>
      </c>
      <c r="O162" s="127">
        <v>80982.960000000006</v>
      </c>
      <c r="P162" s="129">
        <v>14.073713113899414</v>
      </c>
      <c r="Q162" s="129">
        <v>14.073713113899414</v>
      </c>
      <c r="R162" s="37"/>
    </row>
    <row r="163" spans="1:18" s="51" customFormat="1" ht="16.5" customHeight="1">
      <c r="A163" s="111">
        <v>41</v>
      </c>
      <c r="B163" s="117" t="s">
        <v>275</v>
      </c>
      <c r="C163" s="125">
        <v>1992</v>
      </c>
      <c r="D163" s="125"/>
      <c r="E163" s="126" t="s">
        <v>157</v>
      </c>
      <c r="F163" s="125">
        <v>9</v>
      </c>
      <c r="G163" s="125">
        <v>3</v>
      </c>
      <c r="H163" s="127">
        <v>6502.8</v>
      </c>
      <c r="I163" s="127">
        <v>5918.2</v>
      </c>
      <c r="J163" s="127">
        <v>5402.9</v>
      </c>
      <c r="K163" s="128">
        <v>278</v>
      </c>
      <c r="L163" s="126" t="s">
        <v>154</v>
      </c>
      <c r="M163" s="126" t="s">
        <v>155</v>
      </c>
      <c r="N163" s="126" t="s">
        <v>204</v>
      </c>
      <c r="O163" s="127">
        <v>80601.14</v>
      </c>
      <c r="P163" s="129">
        <v>12.394836070615733</v>
      </c>
      <c r="Q163" s="129">
        <v>12.394836070615733</v>
      </c>
      <c r="R163" s="37"/>
    </row>
    <row r="164" spans="1:18" s="51" customFormat="1" ht="16.5" customHeight="1">
      <c r="A164" s="111">
        <v>42</v>
      </c>
      <c r="B164" s="117" t="s">
        <v>276</v>
      </c>
      <c r="C164" s="125">
        <v>1949</v>
      </c>
      <c r="D164" s="125"/>
      <c r="E164" s="126" t="s">
        <v>169</v>
      </c>
      <c r="F164" s="125">
        <v>2</v>
      </c>
      <c r="G164" s="125">
        <v>1</v>
      </c>
      <c r="H164" s="127">
        <v>499.5</v>
      </c>
      <c r="I164" s="127">
        <v>450.4</v>
      </c>
      <c r="J164" s="127">
        <v>450.4</v>
      </c>
      <c r="K164" s="128">
        <v>13</v>
      </c>
      <c r="L164" s="126" t="s">
        <v>154</v>
      </c>
      <c r="M164" s="126" t="s">
        <v>167</v>
      </c>
      <c r="N164" s="126" t="s">
        <v>168</v>
      </c>
      <c r="O164" s="127">
        <v>69629.820000000007</v>
      </c>
      <c r="P164" s="129">
        <v>139.39903903903905</v>
      </c>
      <c r="Q164" s="129">
        <v>139.39903903903905</v>
      </c>
      <c r="R164" s="37"/>
    </row>
    <row r="165" spans="1:18" s="51" customFormat="1" ht="16.5" customHeight="1">
      <c r="A165" s="111">
        <v>43</v>
      </c>
      <c r="B165" s="117" t="s">
        <v>277</v>
      </c>
      <c r="C165" s="125">
        <v>1958</v>
      </c>
      <c r="D165" s="125"/>
      <c r="E165" s="126" t="s">
        <v>157</v>
      </c>
      <c r="F165" s="125">
        <v>2</v>
      </c>
      <c r="G165" s="125">
        <v>2</v>
      </c>
      <c r="H165" s="127">
        <v>592.70000000000005</v>
      </c>
      <c r="I165" s="127">
        <v>548</v>
      </c>
      <c r="J165" s="127">
        <v>517.1</v>
      </c>
      <c r="K165" s="128">
        <v>26</v>
      </c>
      <c r="L165" s="126" t="s">
        <v>154</v>
      </c>
      <c r="M165" s="126" t="s">
        <v>167</v>
      </c>
      <c r="N165" s="126" t="s">
        <v>168</v>
      </c>
      <c r="O165" s="127">
        <v>74190.48</v>
      </c>
      <c r="P165" s="129">
        <v>125.17374725830942</v>
      </c>
      <c r="Q165" s="129">
        <v>125.17374725830942</v>
      </c>
      <c r="R165" s="37"/>
    </row>
    <row r="166" spans="1:18" s="51" customFormat="1" ht="16.5" customHeight="1">
      <c r="A166" s="111">
        <v>44</v>
      </c>
      <c r="B166" s="117" t="s">
        <v>278</v>
      </c>
      <c r="C166" s="125">
        <v>1951</v>
      </c>
      <c r="D166" s="125"/>
      <c r="E166" s="126" t="s">
        <v>169</v>
      </c>
      <c r="F166" s="125">
        <v>2</v>
      </c>
      <c r="G166" s="125">
        <v>1</v>
      </c>
      <c r="H166" s="127">
        <v>380.35</v>
      </c>
      <c r="I166" s="127">
        <v>339.86</v>
      </c>
      <c r="J166" s="127">
        <v>339.86</v>
      </c>
      <c r="K166" s="128">
        <v>17</v>
      </c>
      <c r="L166" s="126" t="s">
        <v>154</v>
      </c>
      <c r="M166" s="126" t="s">
        <v>155</v>
      </c>
      <c r="N166" s="126" t="s">
        <v>160</v>
      </c>
      <c r="O166" s="127">
        <v>61501.95</v>
      </c>
      <c r="P166" s="129">
        <v>161.69830419350598</v>
      </c>
      <c r="Q166" s="129">
        <v>161.69830419350598</v>
      </c>
      <c r="R166" s="37"/>
    </row>
    <row r="167" spans="1:18" s="51" customFormat="1" ht="13.5" customHeight="1">
      <c r="A167" s="95"/>
      <c r="B167" s="78"/>
      <c r="C167" s="77"/>
      <c r="D167" s="77"/>
      <c r="E167" s="78"/>
      <c r="F167" s="77"/>
      <c r="G167" s="77"/>
      <c r="H167" s="79"/>
      <c r="I167" s="79"/>
      <c r="J167" s="79"/>
      <c r="K167" s="80"/>
      <c r="L167" s="78"/>
      <c r="M167" s="78"/>
      <c r="N167" s="78"/>
      <c r="O167" s="79"/>
      <c r="P167" s="79"/>
      <c r="Q167" s="79"/>
      <c r="R167" s="37"/>
    </row>
    <row r="168" spans="1:18" s="51" customFormat="1" ht="13.5" customHeight="1">
      <c r="A168" s="95"/>
      <c r="B168" s="78"/>
      <c r="C168" s="77"/>
      <c r="D168" s="77"/>
      <c r="E168" s="78"/>
      <c r="F168" s="77"/>
      <c r="G168" s="77"/>
      <c r="H168" s="79"/>
      <c r="I168" s="79"/>
      <c r="J168" s="79"/>
      <c r="K168" s="80"/>
      <c r="L168" s="78"/>
      <c r="M168" s="78"/>
      <c r="N168" s="78"/>
      <c r="O168" s="79"/>
      <c r="P168" s="79"/>
      <c r="Q168" s="79"/>
      <c r="R168" s="37"/>
    </row>
    <row r="169" spans="1:18" s="51" customFormat="1" ht="13.5" customHeight="1">
      <c r="A169" s="97"/>
      <c r="B169" s="98"/>
      <c r="C169" s="99"/>
      <c r="D169" s="99"/>
      <c r="E169" s="98"/>
      <c r="F169" s="99"/>
      <c r="G169" s="99"/>
      <c r="H169" s="100"/>
      <c r="I169" s="100"/>
      <c r="J169" s="100"/>
      <c r="K169" s="101"/>
      <c r="L169" s="98"/>
      <c r="M169" s="98"/>
      <c r="N169" s="98"/>
      <c r="O169" s="100"/>
      <c r="P169" s="100"/>
      <c r="Q169" s="100"/>
      <c r="R169" s="37"/>
    </row>
    <row r="170" spans="1:18" s="51" customFormat="1" ht="13.5" customHeight="1">
      <c r="A170" s="97"/>
      <c r="B170" s="98"/>
      <c r="C170" s="99"/>
      <c r="D170" s="99"/>
      <c r="E170" s="98"/>
      <c r="F170" s="99"/>
      <c r="G170" s="99"/>
      <c r="H170" s="100"/>
      <c r="I170" s="100"/>
      <c r="J170" s="100"/>
      <c r="K170" s="101"/>
      <c r="L170" s="98"/>
      <c r="M170" s="98"/>
      <c r="N170" s="98"/>
      <c r="O170" s="100"/>
      <c r="P170" s="100"/>
      <c r="Q170" s="100"/>
      <c r="R170" s="37"/>
    </row>
    <row r="171" spans="1:18" s="51" customFormat="1" ht="13.5" customHeight="1">
      <c r="A171" s="97"/>
      <c r="B171" s="98"/>
      <c r="C171" s="99"/>
      <c r="D171" s="99"/>
      <c r="E171" s="98"/>
      <c r="F171" s="99"/>
      <c r="G171" s="99"/>
      <c r="H171" s="100"/>
      <c r="I171" s="100"/>
      <c r="J171" s="100"/>
      <c r="K171" s="101"/>
      <c r="L171" s="98"/>
      <c r="M171" s="98"/>
      <c r="N171" s="98"/>
      <c r="O171" s="100"/>
      <c r="P171" s="100"/>
      <c r="Q171" s="100"/>
      <c r="R171" s="37"/>
    </row>
    <row r="172" spans="1:18" s="51" customFormat="1" ht="13.5" customHeight="1">
      <c r="A172" s="97"/>
      <c r="B172" s="98"/>
      <c r="C172" s="99"/>
      <c r="D172" s="99"/>
      <c r="E172" s="98"/>
      <c r="F172" s="99"/>
      <c r="G172" s="99"/>
      <c r="H172" s="100"/>
      <c r="I172" s="100"/>
      <c r="J172" s="100"/>
      <c r="K172" s="101"/>
      <c r="L172" s="98"/>
      <c r="M172" s="98"/>
      <c r="N172" s="98"/>
      <c r="O172" s="100"/>
      <c r="P172" s="100"/>
      <c r="Q172" s="100"/>
      <c r="R172" s="37"/>
    </row>
    <row r="173" spans="1:18" s="57" customFormat="1" ht="12.75" customHeight="1">
      <c r="A173" s="55"/>
      <c r="B173" s="54"/>
      <c r="C173" s="52"/>
      <c r="D173" s="52"/>
      <c r="E173" s="54"/>
      <c r="F173" s="52"/>
      <c r="G173" s="52"/>
      <c r="H173" s="56"/>
      <c r="I173" s="56"/>
      <c r="J173" s="56"/>
      <c r="K173" s="53"/>
      <c r="L173" s="54"/>
      <c r="M173" s="54"/>
      <c r="N173" s="54"/>
      <c r="O173" s="56"/>
      <c r="P173" s="56"/>
      <c r="Q173" s="56"/>
      <c r="R173" s="6"/>
    </row>
    <row r="175" spans="1:18" ht="20.25">
      <c r="A175" s="208" t="s">
        <v>268</v>
      </c>
      <c r="B175" s="208"/>
      <c r="C175" s="208"/>
      <c r="D175" s="208"/>
      <c r="E175" s="208"/>
      <c r="F175" s="208"/>
      <c r="G175" s="208"/>
      <c r="H175" s="208"/>
      <c r="I175" s="208"/>
      <c r="J175" s="208"/>
      <c r="K175" s="208"/>
      <c r="L175" s="208"/>
      <c r="M175" s="208"/>
      <c r="N175" s="208"/>
      <c r="O175" s="208"/>
      <c r="P175" s="208"/>
      <c r="Q175" s="208"/>
    </row>
  </sheetData>
  <mergeCells count="26">
    <mergeCell ref="A54:B54"/>
    <mergeCell ref="A11:B11"/>
    <mergeCell ref="A6:A9"/>
    <mergeCell ref="A122:B122"/>
    <mergeCell ref="H6:H8"/>
    <mergeCell ref="I6:J6"/>
    <mergeCell ref="B6:B9"/>
    <mergeCell ref="C6:D6"/>
    <mergeCell ref="E6:E9"/>
    <mergeCell ref="F6:F9"/>
    <mergeCell ref="A175:Q175"/>
    <mergeCell ref="M6:M9"/>
    <mergeCell ref="J1:Q1"/>
    <mergeCell ref="L2:Q2"/>
    <mergeCell ref="A4:Q4"/>
    <mergeCell ref="N6:N9"/>
    <mergeCell ref="O6:O8"/>
    <mergeCell ref="P6:P8"/>
    <mergeCell ref="Q6:Q8"/>
    <mergeCell ref="C7:C9"/>
    <mergeCell ref="D7:D9"/>
    <mergeCell ref="I7:I8"/>
    <mergeCell ref="J7:J8"/>
    <mergeCell ref="K6:K8"/>
    <mergeCell ref="L6:L9"/>
    <mergeCell ref="G6:G9"/>
  </mergeCells>
  <pageMargins left="0.11811023622047245" right="0.11811023622047245" top="0.15748031496062992" bottom="0.15748031496062992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zoomScale="80" zoomScaleNormal="80" workbookViewId="0">
      <selection activeCell="C28" sqref="C28"/>
    </sheetView>
  </sheetViews>
  <sheetFormatPr defaultRowHeight="15"/>
  <cols>
    <col min="1" max="1" width="91.7109375" style="37" customWidth="1"/>
    <col min="2" max="2" width="49.42578125" style="37" customWidth="1"/>
  </cols>
  <sheetData>
    <row r="1" spans="1:2" ht="15.75">
      <c r="A1" s="38"/>
      <c r="B1" s="39" t="s">
        <v>38</v>
      </c>
    </row>
    <row r="2" spans="1:2" ht="64.5" customHeight="1">
      <c r="A2" s="232" t="s">
        <v>259</v>
      </c>
      <c r="B2" s="232"/>
    </row>
    <row r="3" spans="1:2" ht="36.75" customHeight="1">
      <c r="A3" s="233" t="s">
        <v>258</v>
      </c>
      <c r="B3" s="233"/>
    </row>
    <row r="4" spans="1:2" ht="16.5">
      <c r="A4" s="19" t="s">
        <v>49</v>
      </c>
      <c r="B4" s="19" t="s">
        <v>179</v>
      </c>
    </row>
    <row r="5" spans="1:2" ht="15.75" customHeight="1">
      <c r="A5" s="20" t="s">
        <v>50</v>
      </c>
      <c r="B5" s="45">
        <v>98147745.630000025</v>
      </c>
    </row>
    <row r="6" spans="1:2" ht="20.25" customHeight="1">
      <c r="A6" s="21" t="s">
        <v>51</v>
      </c>
      <c r="B6" s="46">
        <v>0</v>
      </c>
    </row>
    <row r="7" spans="1:2" ht="18.75">
      <c r="A7" s="21" t="s">
        <v>52</v>
      </c>
      <c r="B7" s="46">
        <v>4196333.5500000007</v>
      </c>
    </row>
    <row r="8" spans="1:2" ht="16.5">
      <c r="A8" s="21" t="s">
        <v>53</v>
      </c>
      <c r="B8" s="22">
        <v>4419634.1399999997</v>
      </c>
    </row>
    <row r="9" spans="1:2" s="4" customFormat="1" ht="34.5" customHeight="1">
      <c r="A9" s="23" t="s">
        <v>180</v>
      </c>
      <c r="B9" s="22">
        <v>-125.01</v>
      </c>
    </row>
    <row r="10" spans="1:2" s="44" customFormat="1" ht="36" customHeight="1">
      <c r="A10" s="23" t="s">
        <v>269</v>
      </c>
      <c r="B10" s="22">
        <v>-223175.58</v>
      </c>
    </row>
    <row r="11" spans="1:2" ht="18" customHeight="1">
      <c r="A11" s="21" t="s">
        <v>54</v>
      </c>
      <c r="B11" s="47">
        <v>89755078.530000001</v>
      </c>
    </row>
    <row r="12" spans="1:2" ht="18" customHeight="1">
      <c r="A12" s="19" t="s">
        <v>49</v>
      </c>
      <c r="B12" s="58" t="s">
        <v>171</v>
      </c>
    </row>
    <row r="13" spans="1:2" ht="18" customHeight="1">
      <c r="A13" s="20" t="s">
        <v>50</v>
      </c>
      <c r="B13" s="130">
        <v>138956319.38999996</v>
      </c>
    </row>
    <row r="14" spans="1:2" ht="18" customHeight="1">
      <c r="A14" s="21" t="s">
        <v>51</v>
      </c>
      <c r="B14" s="122">
        <v>0</v>
      </c>
    </row>
    <row r="15" spans="1:2" ht="18" customHeight="1">
      <c r="A15" s="21" t="s">
        <v>52</v>
      </c>
      <c r="B15" s="122">
        <v>0</v>
      </c>
    </row>
    <row r="16" spans="1:2" ht="18" customHeight="1">
      <c r="A16" s="21" t="s">
        <v>53</v>
      </c>
      <c r="B16" s="122">
        <v>0</v>
      </c>
    </row>
    <row r="17" spans="1:2" ht="18" customHeight="1">
      <c r="A17" s="21" t="s">
        <v>54</v>
      </c>
      <c r="B17" s="131">
        <f>B13-B14-B15-B16</f>
        <v>138956319.38999996</v>
      </c>
    </row>
    <row r="18" spans="1:2" ht="18" customHeight="1">
      <c r="A18" s="19" t="s">
        <v>49</v>
      </c>
      <c r="B18" s="58" t="s">
        <v>172</v>
      </c>
    </row>
    <row r="19" spans="1:2" ht="18" customHeight="1">
      <c r="A19" s="20" t="s">
        <v>50</v>
      </c>
      <c r="B19" s="130">
        <v>82269245.420000002</v>
      </c>
    </row>
    <row r="20" spans="1:2" ht="18" customHeight="1">
      <c r="A20" s="21" t="s">
        <v>51</v>
      </c>
      <c r="B20" s="122">
        <v>0</v>
      </c>
    </row>
    <row r="21" spans="1:2" ht="18" customHeight="1">
      <c r="A21" s="21" t="s">
        <v>52</v>
      </c>
      <c r="B21" s="122">
        <v>0</v>
      </c>
    </row>
    <row r="22" spans="1:2" ht="18" customHeight="1">
      <c r="A22" s="21" t="s">
        <v>53</v>
      </c>
      <c r="B22" s="122">
        <v>0</v>
      </c>
    </row>
    <row r="23" spans="1:2" ht="18" customHeight="1">
      <c r="A23" s="21" t="s">
        <v>54</v>
      </c>
      <c r="B23" s="131">
        <f>B19-B20-B21-B22</f>
        <v>82269245.420000002</v>
      </c>
    </row>
    <row r="24" spans="1:2" s="44" customFormat="1" ht="6.75" customHeight="1">
      <c r="A24" s="48"/>
      <c r="B24" s="49"/>
    </row>
    <row r="25" spans="1:2" s="44" customFormat="1">
      <c r="A25" s="40"/>
      <c r="B25" s="40"/>
    </row>
    <row r="26" spans="1:2" s="44" customFormat="1" ht="18.75" customHeight="1">
      <c r="A26" s="37"/>
      <c r="B26" s="40"/>
    </row>
    <row r="27" spans="1:2" ht="18.75">
      <c r="A27" s="234" t="s">
        <v>271</v>
      </c>
      <c r="B27" s="234"/>
    </row>
  </sheetData>
  <mergeCells count="3">
    <mergeCell ref="A2:B2"/>
    <mergeCell ref="A3:B3"/>
    <mergeCell ref="A27:B27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51"/>
  <sheetViews>
    <sheetView topLeftCell="D1" zoomScale="70" zoomScaleNormal="70" workbookViewId="0">
      <selection activeCell="Q6" sqref="Q6:W6"/>
    </sheetView>
  </sheetViews>
  <sheetFormatPr defaultRowHeight="15"/>
  <cols>
    <col min="1" max="1" width="4" style="37" customWidth="1"/>
    <col min="2" max="2" width="19.140625" style="37" customWidth="1"/>
    <col min="3" max="3" width="11.5703125" style="37" customWidth="1"/>
    <col min="4" max="4" width="9.28515625" style="37" bestFit="1" customWidth="1"/>
    <col min="5" max="5" width="11.28515625" style="37" customWidth="1"/>
    <col min="6" max="6" width="5.5703125" style="37" customWidth="1"/>
    <col min="7" max="7" width="7.85546875" style="37" customWidth="1"/>
    <col min="8" max="8" width="10" style="37" bestFit="1" customWidth="1"/>
    <col min="9" max="11" width="5.7109375" style="37" customWidth="1"/>
    <col min="12" max="12" width="5" style="37" customWidth="1"/>
    <col min="13" max="13" width="7.5703125" style="37" customWidth="1"/>
    <col min="14" max="14" width="8.7109375" style="37" customWidth="1"/>
    <col min="15" max="15" width="11.140625" style="37" customWidth="1"/>
    <col min="16" max="16" width="5.5703125" style="37" customWidth="1"/>
    <col min="17" max="17" width="6" style="37" customWidth="1"/>
    <col min="18" max="18" width="5.7109375" style="37" customWidth="1"/>
    <col min="19" max="19" width="6.140625" style="37" customWidth="1"/>
    <col min="20" max="20" width="5.85546875" style="37" customWidth="1"/>
    <col min="21" max="21" width="6.140625" style="37" customWidth="1"/>
    <col min="22" max="22" width="6.7109375" style="37" customWidth="1"/>
    <col min="23" max="23" width="6" style="37" customWidth="1"/>
    <col min="24" max="24" width="9.140625" style="37" customWidth="1"/>
    <col min="25" max="25" width="9.140625" style="6" customWidth="1"/>
    <col min="26" max="26" width="6.28515625" style="6" customWidth="1"/>
    <col min="27" max="28" width="9.140625" style="6" customWidth="1"/>
    <col min="29" max="29" width="10.7109375" style="6" customWidth="1"/>
    <col min="30" max="32" width="9.140625" style="6" customWidth="1"/>
    <col min="33" max="33" width="4.7109375" style="6" customWidth="1"/>
    <col min="34" max="34" width="5.7109375" style="6" customWidth="1"/>
    <col min="35" max="35" width="4.85546875" style="6" customWidth="1"/>
    <col min="36" max="38" width="9.140625" style="6"/>
  </cols>
  <sheetData>
    <row r="1" spans="1:38" ht="18.7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246"/>
      <c r="U1" s="246"/>
      <c r="V1" s="246"/>
      <c r="W1" s="246"/>
      <c r="Z1" s="34"/>
      <c r="AA1" s="34"/>
      <c r="AB1" s="34"/>
      <c r="AC1" s="34"/>
      <c r="AD1" s="34"/>
      <c r="AE1" s="34"/>
      <c r="AF1" s="244" t="s">
        <v>208</v>
      </c>
      <c r="AG1" s="244"/>
      <c r="AH1" s="244"/>
      <c r="AI1" s="244"/>
    </row>
    <row r="2" spans="1:38" ht="21.7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247"/>
      <c r="Q2" s="247"/>
      <c r="R2" s="247"/>
      <c r="S2" s="247"/>
      <c r="T2" s="247"/>
      <c r="U2" s="247"/>
      <c r="V2" s="247"/>
      <c r="W2" s="247"/>
      <c r="Z2" s="34"/>
      <c r="AA2" s="34"/>
      <c r="AB2" s="245" t="s">
        <v>209</v>
      </c>
      <c r="AC2" s="245"/>
      <c r="AD2" s="245"/>
      <c r="AE2" s="245"/>
      <c r="AF2" s="245"/>
      <c r="AG2" s="245"/>
      <c r="AH2" s="245"/>
      <c r="AI2" s="245"/>
    </row>
    <row r="3" spans="1:38" ht="16.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246"/>
      <c r="T3" s="246"/>
      <c r="U3" s="246"/>
      <c r="V3" s="246"/>
      <c r="W3" s="246"/>
      <c r="Z3" s="34"/>
      <c r="AA3" s="34"/>
      <c r="AB3" s="34"/>
      <c r="AC3" s="34"/>
      <c r="AD3" s="34"/>
      <c r="AE3" s="36" t="s">
        <v>283</v>
      </c>
      <c r="AF3" s="36"/>
      <c r="AG3" s="36"/>
      <c r="AH3" s="36"/>
      <c r="AI3" s="36"/>
    </row>
    <row r="4" spans="1:38" ht="18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246"/>
      <c r="U4" s="246"/>
      <c r="V4" s="246"/>
      <c r="W4" s="246"/>
      <c r="Z4" s="34"/>
      <c r="AA4" s="34"/>
      <c r="AB4" s="34"/>
      <c r="AC4" s="34"/>
      <c r="AD4" s="34"/>
      <c r="AE4" s="34"/>
      <c r="AF4" s="244" t="s">
        <v>210</v>
      </c>
      <c r="AG4" s="244"/>
      <c r="AH4" s="244"/>
      <c r="AI4" s="244"/>
    </row>
    <row r="5" spans="1:38" ht="19.5" customHeigh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247"/>
      <c r="O5" s="247"/>
      <c r="P5" s="247"/>
      <c r="Q5" s="247"/>
      <c r="R5" s="247"/>
      <c r="S5" s="247"/>
      <c r="T5" s="247"/>
      <c r="U5" s="247"/>
      <c r="V5" s="247"/>
      <c r="W5" s="247"/>
      <c r="Z5" s="245" t="s">
        <v>209</v>
      </c>
      <c r="AA5" s="245"/>
      <c r="AB5" s="245"/>
      <c r="AC5" s="245"/>
      <c r="AD5" s="245"/>
      <c r="AE5" s="245"/>
      <c r="AF5" s="245"/>
      <c r="AG5" s="245"/>
      <c r="AH5" s="245"/>
      <c r="AI5" s="245"/>
    </row>
    <row r="6" spans="1:38" ht="18.75">
      <c r="Q6" s="246"/>
      <c r="R6" s="246"/>
      <c r="S6" s="246"/>
      <c r="T6" s="246"/>
      <c r="U6" s="246"/>
      <c r="V6" s="246"/>
      <c r="W6" s="246"/>
      <c r="Z6" s="35"/>
      <c r="AA6" s="35"/>
      <c r="AB6" s="35"/>
      <c r="AC6" s="244" t="s">
        <v>211</v>
      </c>
      <c r="AD6" s="244"/>
      <c r="AE6" s="244"/>
      <c r="AF6" s="244"/>
      <c r="AG6" s="244"/>
      <c r="AH6" s="244"/>
      <c r="AI6" s="244"/>
    </row>
    <row r="8" spans="1:38" ht="38.25" customHeight="1">
      <c r="A8" s="236" t="s">
        <v>281</v>
      </c>
      <c r="B8" s="236"/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236"/>
      <c r="U8" s="236"/>
      <c r="V8" s="236"/>
      <c r="W8" s="236"/>
      <c r="X8" s="236"/>
      <c r="Y8" s="236"/>
      <c r="Z8" s="236"/>
      <c r="AA8" s="236"/>
      <c r="AB8" s="236"/>
      <c r="AC8" s="236"/>
      <c r="AD8" s="236"/>
      <c r="AE8" s="236"/>
      <c r="AF8" s="236"/>
      <c r="AG8" s="236"/>
      <c r="AH8" s="236"/>
      <c r="AI8" s="236"/>
    </row>
    <row r="9" spans="1:38" s="32" customFormat="1" ht="23.25" customHeight="1">
      <c r="A9" s="183" t="s">
        <v>2</v>
      </c>
      <c r="B9" s="183" t="s">
        <v>3</v>
      </c>
      <c r="C9" s="183" t="s">
        <v>212</v>
      </c>
      <c r="D9" s="202" t="s">
        <v>213</v>
      </c>
      <c r="E9" s="205" t="s">
        <v>4</v>
      </c>
      <c r="F9" s="183" t="s">
        <v>257</v>
      </c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235" t="s">
        <v>5</v>
      </c>
      <c r="W9" s="235"/>
      <c r="X9" s="235"/>
      <c r="Y9" s="235"/>
      <c r="Z9" s="235"/>
      <c r="AA9" s="235"/>
      <c r="AB9" s="235"/>
      <c r="AC9" s="235"/>
      <c r="AD9" s="235"/>
      <c r="AE9" s="235"/>
      <c r="AF9" s="235"/>
      <c r="AG9" s="202" t="s">
        <v>39</v>
      </c>
      <c r="AH9" s="202" t="s">
        <v>40</v>
      </c>
      <c r="AI9" s="202" t="s">
        <v>41</v>
      </c>
      <c r="AJ9" s="37"/>
      <c r="AK9" s="37"/>
      <c r="AL9" s="37"/>
    </row>
    <row r="10" spans="1:38" s="32" customFormat="1" ht="33" customHeight="1">
      <c r="A10" s="183"/>
      <c r="B10" s="183"/>
      <c r="C10" s="183"/>
      <c r="D10" s="203"/>
      <c r="E10" s="241"/>
      <c r="F10" s="183" t="s">
        <v>6</v>
      </c>
      <c r="G10" s="183"/>
      <c r="H10" s="183"/>
      <c r="I10" s="183"/>
      <c r="J10" s="183"/>
      <c r="K10" s="183"/>
      <c r="L10" s="237" t="s">
        <v>7</v>
      </c>
      <c r="M10" s="238"/>
      <c r="N10" s="237" t="s">
        <v>8</v>
      </c>
      <c r="O10" s="238"/>
      <c r="P10" s="237" t="s">
        <v>9</v>
      </c>
      <c r="Q10" s="238"/>
      <c r="R10" s="237" t="s">
        <v>10</v>
      </c>
      <c r="S10" s="238"/>
      <c r="T10" s="237" t="s">
        <v>11</v>
      </c>
      <c r="U10" s="238"/>
      <c r="V10" s="242" t="s">
        <v>12</v>
      </c>
      <c r="W10" s="242" t="s">
        <v>243</v>
      </c>
      <c r="X10" s="242" t="s">
        <v>173</v>
      </c>
      <c r="Y10" s="242" t="s">
        <v>230</v>
      </c>
      <c r="Z10" s="242" t="s">
        <v>231</v>
      </c>
      <c r="AA10" s="242" t="s">
        <v>244</v>
      </c>
      <c r="AB10" s="242" t="s">
        <v>245</v>
      </c>
      <c r="AC10" s="242" t="s">
        <v>246</v>
      </c>
      <c r="AD10" s="190" t="s">
        <v>42</v>
      </c>
      <c r="AE10" s="190" t="s">
        <v>13</v>
      </c>
      <c r="AF10" s="190" t="s">
        <v>14</v>
      </c>
      <c r="AG10" s="203"/>
      <c r="AH10" s="203"/>
      <c r="AI10" s="203"/>
      <c r="AJ10" s="37"/>
      <c r="AK10" s="37"/>
      <c r="AL10" s="37"/>
    </row>
    <row r="11" spans="1:38" s="32" customFormat="1" ht="194.25" customHeight="1">
      <c r="A11" s="183"/>
      <c r="B11" s="183"/>
      <c r="C11" s="183"/>
      <c r="D11" s="204"/>
      <c r="E11" s="206"/>
      <c r="F11" s="90" t="s">
        <v>43</v>
      </c>
      <c r="G11" s="90" t="s">
        <v>44</v>
      </c>
      <c r="H11" s="90" t="s">
        <v>45</v>
      </c>
      <c r="I11" s="90" t="s">
        <v>46</v>
      </c>
      <c r="J11" s="90" t="s">
        <v>47</v>
      </c>
      <c r="K11" s="90" t="s">
        <v>48</v>
      </c>
      <c r="L11" s="239"/>
      <c r="M11" s="240"/>
      <c r="N11" s="239"/>
      <c r="O11" s="240"/>
      <c r="P11" s="239"/>
      <c r="Q11" s="240"/>
      <c r="R11" s="239"/>
      <c r="S11" s="240"/>
      <c r="T11" s="239"/>
      <c r="U11" s="240"/>
      <c r="V11" s="243"/>
      <c r="W11" s="243"/>
      <c r="X11" s="243"/>
      <c r="Y11" s="243"/>
      <c r="Z11" s="243"/>
      <c r="AA11" s="243"/>
      <c r="AB11" s="243"/>
      <c r="AC11" s="243"/>
      <c r="AD11" s="191"/>
      <c r="AE11" s="191"/>
      <c r="AF11" s="191"/>
      <c r="AG11" s="203"/>
      <c r="AH11" s="203"/>
      <c r="AI11" s="203"/>
      <c r="AJ11" s="37"/>
      <c r="AK11" s="37"/>
      <c r="AL11" s="37"/>
    </row>
    <row r="12" spans="1:38" s="33" customFormat="1" ht="19.5" customHeight="1">
      <c r="A12" s="183"/>
      <c r="B12" s="183"/>
      <c r="C12" s="183"/>
      <c r="D12" s="86" t="s">
        <v>214</v>
      </c>
      <c r="E12" s="41" t="s">
        <v>15</v>
      </c>
      <c r="F12" s="86" t="s">
        <v>15</v>
      </c>
      <c r="G12" s="86" t="s">
        <v>15</v>
      </c>
      <c r="H12" s="86" t="s">
        <v>15</v>
      </c>
      <c r="I12" s="86" t="s">
        <v>15</v>
      </c>
      <c r="J12" s="86" t="s">
        <v>15</v>
      </c>
      <c r="K12" s="86" t="s">
        <v>15</v>
      </c>
      <c r="L12" s="30" t="s">
        <v>16</v>
      </c>
      <c r="M12" s="86" t="s">
        <v>15</v>
      </c>
      <c r="N12" s="86" t="s">
        <v>17</v>
      </c>
      <c r="O12" s="86" t="s">
        <v>15</v>
      </c>
      <c r="P12" s="86" t="s">
        <v>17</v>
      </c>
      <c r="Q12" s="86" t="s">
        <v>15</v>
      </c>
      <c r="R12" s="86" t="s">
        <v>17</v>
      </c>
      <c r="S12" s="86" t="s">
        <v>15</v>
      </c>
      <c r="T12" s="86" t="s">
        <v>18</v>
      </c>
      <c r="U12" s="86" t="s">
        <v>15</v>
      </c>
      <c r="V12" s="86" t="s">
        <v>15</v>
      </c>
      <c r="W12" s="86" t="s">
        <v>15</v>
      </c>
      <c r="X12" s="86" t="s">
        <v>15</v>
      </c>
      <c r="Y12" s="86" t="s">
        <v>15</v>
      </c>
      <c r="Z12" s="86" t="s">
        <v>15</v>
      </c>
      <c r="AA12" s="86" t="s">
        <v>15</v>
      </c>
      <c r="AB12" s="86" t="s">
        <v>15</v>
      </c>
      <c r="AC12" s="86" t="s">
        <v>15</v>
      </c>
      <c r="AD12" s="86" t="s">
        <v>15</v>
      </c>
      <c r="AE12" s="86" t="s">
        <v>15</v>
      </c>
      <c r="AF12" s="86" t="s">
        <v>15</v>
      </c>
      <c r="AG12" s="204"/>
      <c r="AH12" s="204"/>
      <c r="AI12" s="204"/>
      <c r="AJ12" s="10"/>
      <c r="AK12" s="10"/>
      <c r="AL12" s="10"/>
    </row>
    <row r="13" spans="1:38" s="33" customFormat="1" ht="22.5" customHeight="1">
      <c r="A13" s="109">
        <v>1</v>
      </c>
      <c r="B13" s="109">
        <v>2</v>
      </c>
      <c r="C13" s="109">
        <v>3</v>
      </c>
      <c r="D13" s="109">
        <v>4</v>
      </c>
      <c r="E13" s="109">
        <v>5</v>
      </c>
      <c r="F13" s="109">
        <v>6</v>
      </c>
      <c r="G13" s="109">
        <v>7</v>
      </c>
      <c r="H13" s="109">
        <v>8</v>
      </c>
      <c r="I13" s="109">
        <v>9</v>
      </c>
      <c r="J13" s="109">
        <v>10</v>
      </c>
      <c r="K13" s="109">
        <v>11</v>
      </c>
      <c r="L13" s="109">
        <v>12</v>
      </c>
      <c r="M13" s="109">
        <v>13</v>
      </c>
      <c r="N13" s="109">
        <v>14</v>
      </c>
      <c r="O13" s="109">
        <v>15</v>
      </c>
      <c r="P13" s="109">
        <v>16</v>
      </c>
      <c r="Q13" s="109">
        <v>17</v>
      </c>
      <c r="R13" s="109">
        <v>18</v>
      </c>
      <c r="S13" s="109">
        <v>19</v>
      </c>
      <c r="T13" s="109">
        <v>20</v>
      </c>
      <c r="U13" s="109">
        <v>21</v>
      </c>
      <c r="V13" s="109">
        <v>22</v>
      </c>
      <c r="W13" s="109">
        <v>23</v>
      </c>
      <c r="X13" s="109">
        <v>24</v>
      </c>
      <c r="Y13" s="109">
        <v>25</v>
      </c>
      <c r="Z13" s="109">
        <v>26</v>
      </c>
      <c r="AA13" s="109">
        <v>27</v>
      </c>
      <c r="AB13" s="109">
        <v>28</v>
      </c>
      <c r="AC13" s="109">
        <v>29</v>
      </c>
      <c r="AD13" s="109">
        <v>30</v>
      </c>
      <c r="AE13" s="109">
        <v>31</v>
      </c>
      <c r="AF13" s="109">
        <v>32</v>
      </c>
      <c r="AG13" s="109">
        <v>33</v>
      </c>
      <c r="AH13" s="109">
        <v>34</v>
      </c>
      <c r="AI13" s="109">
        <v>35</v>
      </c>
      <c r="AJ13" s="10"/>
      <c r="AK13" s="10"/>
      <c r="AL13" s="10"/>
    </row>
    <row r="14" spans="1:38" s="33" customFormat="1" ht="23.25" customHeight="1">
      <c r="A14" s="250" t="s">
        <v>222</v>
      </c>
      <c r="B14" s="251"/>
      <c r="C14" s="251"/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252"/>
      <c r="AJ14" s="10"/>
      <c r="AK14" s="10"/>
      <c r="AL14" s="10"/>
    </row>
    <row r="15" spans="1:38" s="33" customFormat="1" ht="30.75" customHeight="1">
      <c r="A15" s="164" t="s">
        <v>215</v>
      </c>
      <c r="B15" s="165"/>
      <c r="C15" s="155" t="s">
        <v>152</v>
      </c>
      <c r="D15" s="156">
        <v>1.1032543252392499</v>
      </c>
      <c r="E15" s="157">
        <v>1854017.31</v>
      </c>
      <c r="F15" s="157">
        <v>0</v>
      </c>
      <c r="G15" s="157">
        <v>0</v>
      </c>
      <c r="H15" s="157">
        <v>0</v>
      </c>
      <c r="I15" s="157">
        <v>0</v>
      </c>
      <c r="J15" s="157">
        <v>0</v>
      </c>
      <c r="K15" s="157">
        <v>0</v>
      </c>
      <c r="L15" s="158">
        <v>0</v>
      </c>
      <c r="M15" s="157">
        <v>0</v>
      </c>
      <c r="N15" s="157">
        <v>519.21</v>
      </c>
      <c r="O15" s="157">
        <v>1751379</v>
      </c>
      <c r="P15" s="157">
        <v>0</v>
      </c>
      <c r="Q15" s="157">
        <v>0</v>
      </c>
      <c r="R15" s="157">
        <v>0</v>
      </c>
      <c r="S15" s="157">
        <v>0</v>
      </c>
      <c r="T15" s="157">
        <v>0</v>
      </c>
      <c r="U15" s="157">
        <v>0</v>
      </c>
      <c r="V15" s="157">
        <v>0</v>
      </c>
      <c r="W15" s="157">
        <v>0</v>
      </c>
      <c r="X15" s="157">
        <v>0</v>
      </c>
      <c r="Y15" s="157">
        <v>0</v>
      </c>
      <c r="Z15" s="157">
        <v>0</v>
      </c>
      <c r="AA15" s="157">
        <v>0</v>
      </c>
      <c r="AB15" s="157">
        <v>0</v>
      </c>
      <c r="AC15" s="157">
        <v>0</v>
      </c>
      <c r="AD15" s="157">
        <v>26139.33</v>
      </c>
      <c r="AE15" s="157">
        <v>76498.98</v>
      </c>
      <c r="AF15" s="157">
        <v>0</v>
      </c>
      <c r="AG15" s="159" t="s">
        <v>152</v>
      </c>
      <c r="AH15" s="159" t="s">
        <v>152</v>
      </c>
      <c r="AI15" s="159" t="s">
        <v>152</v>
      </c>
      <c r="AJ15" s="10"/>
      <c r="AK15" s="10"/>
      <c r="AL15" s="10"/>
    </row>
    <row r="16" spans="1:38" s="10" customFormat="1" ht="33" customHeight="1">
      <c r="A16" s="160">
        <v>1</v>
      </c>
      <c r="B16" s="161" t="s">
        <v>216</v>
      </c>
      <c r="C16" s="162" t="s">
        <v>217</v>
      </c>
      <c r="D16" s="156">
        <v>1.1032543252392499</v>
      </c>
      <c r="E16" s="157">
        <v>1854017.31</v>
      </c>
      <c r="F16" s="163">
        <v>0</v>
      </c>
      <c r="G16" s="163">
        <v>0</v>
      </c>
      <c r="H16" s="163">
        <v>0</v>
      </c>
      <c r="I16" s="163">
        <v>0</v>
      </c>
      <c r="J16" s="163">
        <v>0</v>
      </c>
      <c r="K16" s="163">
        <v>0</v>
      </c>
      <c r="L16" s="158">
        <v>0</v>
      </c>
      <c r="M16" s="163">
        <v>0</v>
      </c>
      <c r="N16" s="163">
        <v>519.21</v>
      </c>
      <c r="O16" s="157">
        <v>1751379</v>
      </c>
      <c r="P16" s="163">
        <v>0</v>
      </c>
      <c r="Q16" s="163">
        <v>0</v>
      </c>
      <c r="R16" s="163">
        <v>0</v>
      </c>
      <c r="S16" s="163">
        <v>0</v>
      </c>
      <c r="T16" s="163">
        <v>0</v>
      </c>
      <c r="U16" s="163">
        <v>0</v>
      </c>
      <c r="V16" s="163">
        <v>0</v>
      </c>
      <c r="W16" s="163">
        <v>0</v>
      </c>
      <c r="X16" s="163">
        <v>0</v>
      </c>
      <c r="Y16" s="163">
        <v>0</v>
      </c>
      <c r="Z16" s="163">
        <v>0</v>
      </c>
      <c r="AA16" s="163">
        <v>0</v>
      </c>
      <c r="AB16" s="163">
        <v>0</v>
      </c>
      <c r="AC16" s="163">
        <v>0</v>
      </c>
      <c r="AD16" s="157">
        <v>26139.33</v>
      </c>
      <c r="AE16" s="157">
        <v>76498.98</v>
      </c>
      <c r="AF16" s="157">
        <v>0</v>
      </c>
      <c r="AG16" s="159">
        <v>2018</v>
      </c>
      <c r="AH16" s="159">
        <v>2018</v>
      </c>
      <c r="AI16" s="159">
        <v>2018</v>
      </c>
    </row>
    <row r="17" spans="1:35" s="10" customFormat="1" ht="24.75" customHeight="1">
      <c r="A17" s="250" t="s">
        <v>223</v>
      </c>
      <c r="B17" s="251"/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251"/>
      <c r="W17" s="251"/>
      <c r="X17" s="251"/>
      <c r="Y17" s="251"/>
      <c r="Z17" s="251"/>
      <c r="AA17" s="251"/>
      <c r="AB17" s="251"/>
      <c r="AC17" s="251"/>
      <c r="AD17" s="251"/>
      <c r="AE17" s="251"/>
      <c r="AF17" s="251"/>
      <c r="AG17" s="251"/>
      <c r="AH17" s="251"/>
      <c r="AI17" s="252"/>
    </row>
    <row r="18" spans="1:35" s="10" customFormat="1" ht="26.25" customHeight="1">
      <c r="A18" s="176" t="s">
        <v>215</v>
      </c>
      <c r="B18" s="177"/>
      <c r="C18" s="166" t="s">
        <v>152</v>
      </c>
      <c r="D18" s="167">
        <f>AVERAGE(D19:D22)</f>
        <v>0.84720297758496643</v>
      </c>
      <c r="E18" s="168">
        <f>E19+E20+E21+E22</f>
        <v>9857536.3399999999</v>
      </c>
      <c r="F18" s="168">
        <f t="shared" ref="F18:AE18" si="0">F19+F20+F21+F22</f>
        <v>0</v>
      </c>
      <c r="G18" s="168">
        <f t="shared" si="0"/>
        <v>0</v>
      </c>
      <c r="H18" s="168">
        <f t="shared" si="0"/>
        <v>0</v>
      </c>
      <c r="I18" s="168">
        <f t="shared" si="0"/>
        <v>0</v>
      </c>
      <c r="J18" s="168">
        <f t="shared" si="0"/>
        <v>0</v>
      </c>
      <c r="K18" s="168">
        <f t="shared" si="0"/>
        <v>0</v>
      </c>
      <c r="L18" s="169">
        <f t="shared" si="0"/>
        <v>0</v>
      </c>
      <c r="M18" s="168">
        <f t="shared" si="0"/>
        <v>0</v>
      </c>
      <c r="N18" s="168">
        <f t="shared" si="0"/>
        <v>4410.05</v>
      </c>
      <c r="O18" s="168">
        <f t="shared" si="0"/>
        <v>9712576.1400000006</v>
      </c>
      <c r="P18" s="168">
        <f t="shared" si="0"/>
        <v>0</v>
      </c>
      <c r="Q18" s="168">
        <f t="shared" si="0"/>
        <v>0</v>
      </c>
      <c r="R18" s="168">
        <f t="shared" si="0"/>
        <v>0</v>
      </c>
      <c r="S18" s="168">
        <f t="shared" si="0"/>
        <v>0</v>
      </c>
      <c r="T18" s="168">
        <f t="shared" si="0"/>
        <v>0</v>
      </c>
      <c r="U18" s="168">
        <f t="shared" si="0"/>
        <v>0</v>
      </c>
      <c r="V18" s="168">
        <f t="shared" si="0"/>
        <v>0</v>
      </c>
      <c r="W18" s="168">
        <f t="shared" si="0"/>
        <v>0</v>
      </c>
      <c r="X18" s="168">
        <f t="shared" si="0"/>
        <v>0</v>
      </c>
      <c r="Y18" s="168">
        <f t="shared" si="0"/>
        <v>0</v>
      </c>
      <c r="Z18" s="168">
        <f t="shared" si="0"/>
        <v>0</v>
      </c>
      <c r="AA18" s="168">
        <f t="shared" si="0"/>
        <v>0</v>
      </c>
      <c r="AB18" s="168">
        <f t="shared" si="0"/>
        <v>0</v>
      </c>
      <c r="AC18" s="168">
        <f t="shared" si="0"/>
        <v>0</v>
      </c>
      <c r="AD18" s="168">
        <f t="shared" si="0"/>
        <v>144960.19999999998</v>
      </c>
      <c r="AE18" s="168">
        <f t="shared" si="0"/>
        <v>0</v>
      </c>
      <c r="AF18" s="168">
        <f>AF19+AF20+AF21+AF22</f>
        <v>0</v>
      </c>
      <c r="AG18" s="170" t="s">
        <v>152</v>
      </c>
      <c r="AH18" s="170" t="s">
        <v>152</v>
      </c>
      <c r="AI18" s="170" t="s">
        <v>152</v>
      </c>
    </row>
    <row r="19" spans="1:35" s="10" customFormat="1" ht="33" customHeight="1">
      <c r="A19" s="171">
        <v>1</v>
      </c>
      <c r="B19" s="172" t="s">
        <v>218</v>
      </c>
      <c r="C19" s="173" t="s">
        <v>217</v>
      </c>
      <c r="D19" s="167">
        <v>0.93363640183298513</v>
      </c>
      <c r="E19" s="168">
        <f t="shared" ref="E19:E22" si="1">F19+G19+H19+I19+J19+K19+M19+O19+Q19+S19+U19+V19+W19+X19+Y19+Z19+AA19+AB19+AC19+AD19+AE19+AF19</f>
        <v>4095339.69</v>
      </c>
      <c r="F19" s="168">
        <v>0</v>
      </c>
      <c r="G19" s="168">
        <v>0</v>
      </c>
      <c r="H19" s="168">
        <v>0</v>
      </c>
      <c r="I19" s="168">
        <v>0</v>
      </c>
      <c r="J19" s="168">
        <v>0</v>
      </c>
      <c r="K19" s="168">
        <v>0</v>
      </c>
      <c r="L19" s="169">
        <v>0</v>
      </c>
      <c r="M19" s="168">
        <v>0</v>
      </c>
      <c r="N19" s="168">
        <v>1577</v>
      </c>
      <c r="O19" s="168">
        <v>4035115.59</v>
      </c>
      <c r="P19" s="168">
        <v>0</v>
      </c>
      <c r="Q19" s="168">
        <v>0</v>
      </c>
      <c r="R19" s="168">
        <v>0</v>
      </c>
      <c r="S19" s="174">
        <v>0</v>
      </c>
      <c r="T19" s="168">
        <v>0</v>
      </c>
      <c r="U19" s="168">
        <v>0</v>
      </c>
      <c r="V19" s="168">
        <v>0</v>
      </c>
      <c r="W19" s="168">
        <v>0</v>
      </c>
      <c r="X19" s="168">
        <v>0</v>
      </c>
      <c r="Y19" s="168">
        <v>0</v>
      </c>
      <c r="Z19" s="168">
        <v>0</v>
      </c>
      <c r="AA19" s="168">
        <v>0</v>
      </c>
      <c r="AB19" s="168">
        <v>0</v>
      </c>
      <c r="AC19" s="168">
        <v>0</v>
      </c>
      <c r="AD19" s="168">
        <v>60224.1</v>
      </c>
      <c r="AE19" s="168">
        <v>0</v>
      </c>
      <c r="AF19" s="168">
        <v>0</v>
      </c>
      <c r="AG19" s="170" t="s">
        <v>168</v>
      </c>
      <c r="AH19" s="170">
        <v>2019</v>
      </c>
      <c r="AI19" s="170">
        <v>2019</v>
      </c>
    </row>
    <row r="20" spans="1:35" s="10" customFormat="1" ht="33" customHeight="1">
      <c r="A20" s="171">
        <v>2</v>
      </c>
      <c r="B20" s="172" t="s">
        <v>221</v>
      </c>
      <c r="C20" s="175" t="s">
        <v>220</v>
      </c>
      <c r="D20" s="167">
        <v>0.6586129809693001</v>
      </c>
      <c r="E20" s="168">
        <f t="shared" si="1"/>
        <v>3247360.75</v>
      </c>
      <c r="F20" s="168">
        <v>0</v>
      </c>
      <c r="G20" s="168">
        <v>0</v>
      </c>
      <c r="H20" s="168">
        <v>0</v>
      </c>
      <c r="I20" s="168">
        <v>0</v>
      </c>
      <c r="J20" s="168">
        <v>0</v>
      </c>
      <c r="K20" s="168">
        <v>0</v>
      </c>
      <c r="L20" s="169">
        <v>0</v>
      </c>
      <c r="M20" s="168">
        <v>0</v>
      </c>
      <c r="N20" s="168">
        <v>898.05</v>
      </c>
      <c r="O20" s="168">
        <v>3199606.62</v>
      </c>
      <c r="P20" s="168">
        <v>0</v>
      </c>
      <c r="Q20" s="168">
        <v>0</v>
      </c>
      <c r="R20" s="168">
        <v>0</v>
      </c>
      <c r="S20" s="174">
        <v>0</v>
      </c>
      <c r="T20" s="168">
        <v>0</v>
      </c>
      <c r="U20" s="168">
        <v>0</v>
      </c>
      <c r="V20" s="168">
        <v>0</v>
      </c>
      <c r="W20" s="168">
        <v>0</v>
      </c>
      <c r="X20" s="168">
        <v>0</v>
      </c>
      <c r="Y20" s="168">
        <v>0</v>
      </c>
      <c r="Z20" s="168">
        <v>0</v>
      </c>
      <c r="AA20" s="168">
        <v>0</v>
      </c>
      <c r="AB20" s="168">
        <v>0</v>
      </c>
      <c r="AC20" s="168">
        <v>0</v>
      </c>
      <c r="AD20" s="168">
        <f>ROUND(O20*1.4925%,2)</f>
        <v>47754.13</v>
      </c>
      <c r="AE20" s="168">
        <v>0</v>
      </c>
      <c r="AF20" s="168">
        <v>0</v>
      </c>
      <c r="AG20" s="170" t="s">
        <v>168</v>
      </c>
      <c r="AH20" s="170">
        <v>2019</v>
      </c>
      <c r="AI20" s="170">
        <v>2019</v>
      </c>
    </row>
    <row r="21" spans="1:35" s="10" customFormat="1" ht="27" customHeight="1">
      <c r="A21" s="171">
        <v>3</v>
      </c>
      <c r="B21" s="172" t="s">
        <v>219</v>
      </c>
      <c r="C21" s="173" t="s">
        <v>220</v>
      </c>
      <c r="D21" s="167">
        <v>0.92027696802152315</v>
      </c>
      <c r="E21" s="168">
        <f t="shared" si="1"/>
        <v>1056427.43</v>
      </c>
      <c r="F21" s="168">
        <v>0</v>
      </c>
      <c r="G21" s="168">
        <v>0</v>
      </c>
      <c r="H21" s="168">
        <v>0</v>
      </c>
      <c r="I21" s="168">
        <v>0</v>
      </c>
      <c r="J21" s="168">
        <v>0</v>
      </c>
      <c r="K21" s="168">
        <v>0</v>
      </c>
      <c r="L21" s="169">
        <v>0</v>
      </c>
      <c r="M21" s="168">
        <v>0</v>
      </c>
      <c r="N21" s="168">
        <v>845</v>
      </c>
      <c r="O21" s="168">
        <v>1040892.12</v>
      </c>
      <c r="P21" s="168">
        <v>0</v>
      </c>
      <c r="Q21" s="168">
        <v>0</v>
      </c>
      <c r="R21" s="168">
        <v>0</v>
      </c>
      <c r="S21" s="174">
        <v>0</v>
      </c>
      <c r="T21" s="168">
        <v>0</v>
      </c>
      <c r="U21" s="168">
        <v>0</v>
      </c>
      <c r="V21" s="168">
        <v>0</v>
      </c>
      <c r="W21" s="168">
        <v>0</v>
      </c>
      <c r="X21" s="168">
        <v>0</v>
      </c>
      <c r="Y21" s="168">
        <v>0</v>
      </c>
      <c r="Z21" s="168">
        <v>0</v>
      </c>
      <c r="AA21" s="168">
        <v>0</v>
      </c>
      <c r="AB21" s="168">
        <v>0</v>
      </c>
      <c r="AC21" s="168">
        <v>0</v>
      </c>
      <c r="AD21" s="168">
        <v>15535.31</v>
      </c>
      <c r="AE21" s="168">
        <v>0</v>
      </c>
      <c r="AF21" s="168">
        <v>0</v>
      </c>
      <c r="AG21" s="170" t="s">
        <v>168</v>
      </c>
      <c r="AH21" s="170">
        <v>2019</v>
      </c>
      <c r="AI21" s="170">
        <v>2019</v>
      </c>
    </row>
    <row r="22" spans="1:35" s="102" customFormat="1" ht="36.75" customHeight="1">
      <c r="A22" s="171">
        <v>4</v>
      </c>
      <c r="B22" s="172" t="s">
        <v>273</v>
      </c>
      <c r="C22" s="175" t="s">
        <v>270</v>
      </c>
      <c r="D22" s="167">
        <v>0.87628555951605736</v>
      </c>
      <c r="E22" s="168">
        <f t="shared" si="1"/>
        <v>1458408.47</v>
      </c>
      <c r="F22" s="168">
        <v>0</v>
      </c>
      <c r="G22" s="168">
        <v>0</v>
      </c>
      <c r="H22" s="168">
        <v>0</v>
      </c>
      <c r="I22" s="168">
        <v>0</v>
      </c>
      <c r="J22" s="168">
        <v>0</v>
      </c>
      <c r="K22" s="168">
        <v>0</v>
      </c>
      <c r="L22" s="169">
        <v>0</v>
      </c>
      <c r="M22" s="168">
        <v>0</v>
      </c>
      <c r="N22" s="168">
        <v>1090</v>
      </c>
      <c r="O22" s="168">
        <v>1436961.81</v>
      </c>
      <c r="P22" s="168">
        <v>0</v>
      </c>
      <c r="Q22" s="168">
        <v>0</v>
      </c>
      <c r="R22" s="168">
        <v>0</v>
      </c>
      <c r="S22" s="174">
        <v>0</v>
      </c>
      <c r="T22" s="168">
        <v>0</v>
      </c>
      <c r="U22" s="168">
        <v>0</v>
      </c>
      <c r="V22" s="168">
        <v>0</v>
      </c>
      <c r="W22" s="168">
        <v>0</v>
      </c>
      <c r="X22" s="168">
        <v>0</v>
      </c>
      <c r="Y22" s="168">
        <v>0</v>
      </c>
      <c r="Z22" s="168">
        <v>0</v>
      </c>
      <c r="AA22" s="168">
        <v>0</v>
      </c>
      <c r="AB22" s="168">
        <v>0</v>
      </c>
      <c r="AC22" s="168">
        <v>0</v>
      </c>
      <c r="AD22" s="168">
        <v>21446.66</v>
      </c>
      <c r="AE22" s="168">
        <v>0</v>
      </c>
      <c r="AF22" s="168">
        <v>0</v>
      </c>
      <c r="AG22" s="170" t="s">
        <v>168</v>
      </c>
      <c r="AH22" s="170">
        <v>2019</v>
      </c>
      <c r="AI22" s="170">
        <v>2019</v>
      </c>
    </row>
    <row r="25" spans="1:35" ht="18.75">
      <c r="A25" s="248" t="s">
        <v>272</v>
      </c>
      <c r="B25" s="249"/>
      <c r="C25" s="249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9"/>
      <c r="U25" s="249"/>
      <c r="V25" s="249"/>
      <c r="W25" s="249"/>
      <c r="X25" s="249"/>
      <c r="Y25" s="249"/>
      <c r="Z25" s="249"/>
      <c r="AA25" s="249"/>
      <c r="AB25" s="249"/>
      <c r="AC25" s="249"/>
      <c r="AD25" s="249"/>
      <c r="AE25" s="249"/>
      <c r="AF25" s="249"/>
    </row>
    <row r="149" spans="1:38" s="27" customFormat="1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</row>
    <row r="150" spans="1:38" s="27" customFormat="1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</row>
    <row r="151" spans="1:38" s="27" customFormat="1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</row>
  </sheetData>
  <mergeCells count="42">
    <mergeCell ref="A25:AF25"/>
    <mergeCell ref="A17:AI17"/>
    <mergeCell ref="AB10:AB11"/>
    <mergeCell ref="AC10:AC11"/>
    <mergeCell ref="AD10:AD11"/>
    <mergeCell ref="AE10:AE11"/>
    <mergeCell ref="AF10:AF11"/>
    <mergeCell ref="AG9:AG12"/>
    <mergeCell ref="AH9:AH12"/>
    <mergeCell ref="AI9:AI12"/>
    <mergeCell ref="F10:K10"/>
    <mergeCell ref="L10:M11"/>
    <mergeCell ref="Y10:Y11"/>
    <mergeCell ref="Z10:Z11"/>
    <mergeCell ref="A14:AI14"/>
    <mergeCell ref="V10:V11"/>
    <mergeCell ref="Q6:W6"/>
    <mergeCell ref="T1:W1"/>
    <mergeCell ref="P2:W2"/>
    <mergeCell ref="S3:W3"/>
    <mergeCell ref="T4:W4"/>
    <mergeCell ref="N5:W5"/>
    <mergeCell ref="AF1:AI1"/>
    <mergeCell ref="AB2:AI2"/>
    <mergeCell ref="AF4:AI4"/>
    <mergeCell ref="Z5:AI5"/>
    <mergeCell ref="AC6:AI6"/>
    <mergeCell ref="A9:A12"/>
    <mergeCell ref="V9:AF9"/>
    <mergeCell ref="A8:AI8"/>
    <mergeCell ref="N10:O11"/>
    <mergeCell ref="P10:Q11"/>
    <mergeCell ref="R10:S11"/>
    <mergeCell ref="D9:D11"/>
    <mergeCell ref="E9:E11"/>
    <mergeCell ref="F9:U9"/>
    <mergeCell ref="T10:U11"/>
    <mergeCell ref="W10:W11"/>
    <mergeCell ref="X10:X11"/>
    <mergeCell ref="B9:B12"/>
    <mergeCell ref="C9:C12"/>
    <mergeCell ref="AA10:AA11"/>
  </mergeCells>
  <pageMargins left="0.11811023622047245" right="0.31496062992125984" top="0.19685039370078741" bottom="0.15748031496062992" header="0.31496062992125984" footer="0.31496062992125984"/>
  <pageSetup paperSize="9"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5"/>
  <sheetViews>
    <sheetView tabSelected="1" topLeftCell="A13" workbookViewId="0">
      <selection activeCell="L25" sqref="L25"/>
    </sheetView>
  </sheetViews>
  <sheetFormatPr defaultRowHeight="15"/>
  <cols>
    <col min="1" max="1" width="4.28515625" style="6" customWidth="1"/>
    <col min="2" max="2" width="29.85546875" style="6" customWidth="1"/>
    <col min="3" max="3" width="5.85546875" style="6" customWidth="1"/>
    <col min="4" max="4" width="5" style="6" customWidth="1"/>
    <col min="5" max="5" width="23.140625" style="6" customWidth="1"/>
    <col min="6" max="7" width="4.7109375" style="6" customWidth="1"/>
    <col min="8" max="11" width="9.42578125" style="6" bestFit="1" customWidth="1"/>
    <col min="12" max="12" width="9.7109375" style="6" customWidth="1"/>
    <col min="13" max="13" width="20.28515625" style="6" customWidth="1"/>
    <col min="14" max="14" width="11.7109375" style="6" customWidth="1"/>
    <col min="15" max="15" width="8" style="6" customWidth="1"/>
    <col min="16" max="16" width="8.28515625" style="6" customWidth="1"/>
    <col min="17" max="18" width="9.140625" style="6"/>
  </cols>
  <sheetData>
    <row r="1" spans="1:18" s="26" customFormat="1">
      <c r="A1" s="6"/>
      <c r="B1" s="6"/>
      <c r="C1" s="6"/>
      <c r="D1" s="6"/>
      <c r="E1" s="6"/>
      <c r="F1" s="6"/>
      <c r="G1" s="6"/>
      <c r="H1" s="6"/>
      <c r="I1" s="91"/>
      <c r="J1" s="91"/>
      <c r="K1" s="267" t="s">
        <v>224</v>
      </c>
      <c r="L1" s="267"/>
      <c r="M1" s="267"/>
      <c r="N1" s="267"/>
      <c r="O1" s="267"/>
      <c r="P1" s="267"/>
      <c r="Q1" s="6"/>
      <c r="R1" s="6"/>
    </row>
    <row r="2" spans="1:18" s="26" customFormat="1" ht="45" customHeight="1">
      <c r="A2" s="6"/>
      <c r="B2" s="6"/>
      <c r="C2" s="6"/>
      <c r="D2" s="6"/>
      <c r="E2" s="6"/>
      <c r="F2" s="6"/>
      <c r="G2" s="6"/>
      <c r="H2" s="6"/>
      <c r="I2" s="268" t="s">
        <v>225</v>
      </c>
      <c r="J2" s="268"/>
      <c r="K2" s="268"/>
      <c r="L2" s="268"/>
      <c r="M2" s="268"/>
      <c r="N2" s="268"/>
      <c r="O2" s="268"/>
      <c r="P2" s="268"/>
      <c r="Q2" s="6"/>
      <c r="R2" s="6"/>
    </row>
    <row r="3" spans="1:18" s="26" customFormat="1" ht="6.7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s="26" customFormat="1" ht="50.25" customHeight="1">
      <c r="A4" s="269" t="s">
        <v>226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6"/>
      <c r="P4" s="6"/>
      <c r="Q4" s="6"/>
      <c r="R4" s="6"/>
    </row>
    <row r="5" spans="1:18" s="26" customFormat="1" ht="38.25" customHeight="1">
      <c r="A5" s="263" t="s">
        <v>2</v>
      </c>
      <c r="B5" s="263" t="s">
        <v>19</v>
      </c>
      <c r="C5" s="263" t="s">
        <v>20</v>
      </c>
      <c r="D5" s="263"/>
      <c r="E5" s="266" t="s">
        <v>21</v>
      </c>
      <c r="F5" s="253" t="s">
        <v>22</v>
      </c>
      <c r="G5" s="253" t="s">
        <v>23</v>
      </c>
      <c r="H5" s="266" t="s">
        <v>24</v>
      </c>
      <c r="I5" s="263" t="s">
        <v>25</v>
      </c>
      <c r="J5" s="263"/>
      <c r="K5" s="272" t="s">
        <v>26</v>
      </c>
      <c r="L5" s="253" t="s">
        <v>28</v>
      </c>
      <c r="M5" s="253" t="s">
        <v>29</v>
      </c>
      <c r="N5" s="256" t="s">
        <v>4</v>
      </c>
      <c r="O5" s="266" t="s">
        <v>30</v>
      </c>
      <c r="P5" s="266" t="s">
        <v>31</v>
      </c>
      <c r="Q5" s="6"/>
      <c r="R5" s="6"/>
    </row>
    <row r="6" spans="1:18" s="26" customFormat="1" ht="20.25" customHeight="1">
      <c r="A6" s="264"/>
      <c r="B6" s="264"/>
      <c r="C6" s="266" t="s">
        <v>32</v>
      </c>
      <c r="D6" s="253" t="s">
        <v>33</v>
      </c>
      <c r="E6" s="263"/>
      <c r="F6" s="257"/>
      <c r="G6" s="257"/>
      <c r="H6" s="263"/>
      <c r="I6" s="266" t="s">
        <v>34</v>
      </c>
      <c r="J6" s="253" t="s">
        <v>35</v>
      </c>
      <c r="K6" s="273"/>
      <c r="L6" s="254"/>
      <c r="M6" s="254"/>
      <c r="N6" s="257"/>
      <c r="O6" s="263"/>
      <c r="P6" s="263"/>
      <c r="Q6" s="6"/>
      <c r="R6" s="6"/>
    </row>
    <row r="7" spans="1:18" s="26" customFormat="1" ht="130.5" customHeight="1">
      <c r="A7" s="264"/>
      <c r="B7" s="264"/>
      <c r="C7" s="263"/>
      <c r="D7" s="257"/>
      <c r="E7" s="263"/>
      <c r="F7" s="257"/>
      <c r="G7" s="257"/>
      <c r="H7" s="263"/>
      <c r="I7" s="263"/>
      <c r="J7" s="258"/>
      <c r="K7" s="274"/>
      <c r="L7" s="254"/>
      <c r="M7" s="254"/>
      <c r="N7" s="258"/>
      <c r="O7" s="263"/>
      <c r="P7" s="263"/>
      <c r="Q7" s="6"/>
      <c r="R7" s="6"/>
    </row>
    <row r="8" spans="1:18" s="26" customFormat="1" ht="13.5" customHeight="1">
      <c r="A8" s="265"/>
      <c r="B8" s="265"/>
      <c r="C8" s="271"/>
      <c r="D8" s="259"/>
      <c r="E8" s="263"/>
      <c r="F8" s="259"/>
      <c r="G8" s="259"/>
      <c r="H8" s="92" t="s">
        <v>17</v>
      </c>
      <c r="I8" s="92" t="s">
        <v>17</v>
      </c>
      <c r="J8" s="92" t="s">
        <v>17</v>
      </c>
      <c r="K8" s="92" t="s">
        <v>36</v>
      </c>
      <c r="L8" s="255"/>
      <c r="M8" s="255"/>
      <c r="N8" s="92" t="s">
        <v>15</v>
      </c>
      <c r="O8" s="92" t="s">
        <v>37</v>
      </c>
      <c r="P8" s="92" t="s">
        <v>37</v>
      </c>
      <c r="Q8" s="6"/>
      <c r="R8" s="6"/>
    </row>
    <row r="9" spans="1:18" s="26" customFormat="1" ht="13.5" customHeight="1">
      <c r="A9" s="103">
        <v>1</v>
      </c>
      <c r="B9" s="103">
        <v>2</v>
      </c>
      <c r="C9" s="103">
        <v>3</v>
      </c>
      <c r="D9" s="103">
        <v>4</v>
      </c>
      <c r="E9" s="103">
        <v>5</v>
      </c>
      <c r="F9" s="104">
        <v>5.5697674418604599</v>
      </c>
      <c r="G9" s="104">
        <v>7</v>
      </c>
      <c r="H9" s="104">
        <v>8</v>
      </c>
      <c r="I9" s="104">
        <v>9</v>
      </c>
      <c r="J9" s="104">
        <v>10</v>
      </c>
      <c r="K9" s="104">
        <v>11</v>
      </c>
      <c r="L9" s="104">
        <v>12</v>
      </c>
      <c r="M9" s="104">
        <v>13</v>
      </c>
      <c r="N9" s="104">
        <v>14</v>
      </c>
      <c r="O9" s="104">
        <v>15</v>
      </c>
      <c r="P9" s="104">
        <v>16</v>
      </c>
      <c r="Q9" s="6"/>
      <c r="R9" s="6"/>
    </row>
    <row r="10" spans="1:18" s="26" customFormat="1" ht="21" customHeight="1">
      <c r="A10" s="260" t="s">
        <v>222</v>
      </c>
      <c r="B10" s="261"/>
      <c r="C10" s="261"/>
      <c r="D10" s="261"/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262"/>
      <c r="Q10" s="6"/>
      <c r="R10" s="6"/>
    </row>
    <row r="11" spans="1:18" s="26" customFormat="1" ht="15" customHeight="1">
      <c r="A11" s="151" t="s">
        <v>215</v>
      </c>
      <c r="B11" s="153"/>
      <c r="C11" s="152" t="s">
        <v>227</v>
      </c>
      <c r="D11" s="152" t="s">
        <v>227</v>
      </c>
      <c r="E11" s="154" t="s">
        <v>227</v>
      </c>
      <c r="F11" s="152" t="s">
        <v>227</v>
      </c>
      <c r="G11" s="152" t="s">
        <v>227</v>
      </c>
      <c r="H11" s="123">
        <v>608.6</v>
      </c>
      <c r="I11" s="123">
        <v>562.79999999999995</v>
      </c>
      <c r="J11" s="123">
        <v>500.3</v>
      </c>
      <c r="K11" s="124">
        <v>35</v>
      </c>
      <c r="L11" s="152" t="s">
        <v>152</v>
      </c>
      <c r="M11" s="152" t="s">
        <v>227</v>
      </c>
      <c r="N11" s="123">
        <v>1854017.31</v>
      </c>
      <c r="O11" s="123">
        <v>3046.3642951035163</v>
      </c>
      <c r="P11" s="123">
        <v>4454.8320374630302</v>
      </c>
      <c r="Q11" s="6"/>
      <c r="R11" s="6"/>
    </row>
    <row r="12" spans="1:18" s="26" customFormat="1" ht="15" customHeight="1">
      <c r="A12" s="178">
        <v>1</v>
      </c>
      <c r="B12" s="153" t="s">
        <v>216</v>
      </c>
      <c r="C12" s="152">
        <v>1961</v>
      </c>
      <c r="D12" s="152"/>
      <c r="E12" s="154" t="s">
        <v>157</v>
      </c>
      <c r="F12" s="152">
        <v>2</v>
      </c>
      <c r="G12" s="152">
        <v>2</v>
      </c>
      <c r="H12" s="123">
        <v>608.6</v>
      </c>
      <c r="I12" s="123">
        <v>562.79999999999995</v>
      </c>
      <c r="J12" s="123">
        <v>500.3</v>
      </c>
      <c r="K12" s="124">
        <v>35</v>
      </c>
      <c r="L12" s="152" t="s">
        <v>155</v>
      </c>
      <c r="M12" s="152" t="s">
        <v>160</v>
      </c>
      <c r="N12" s="123">
        <v>1854017.31</v>
      </c>
      <c r="O12" s="123">
        <v>3046.3642951035163</v>
      </c>
      <c r="P12" s="123">
        <v>4454.8320374630302</v>
      </c>
      <c r="Q12" s="6"/>
      <c r="R12" s="6"/>
    </row>
    <row r="13" spans="1:18" s="26" customFormat="1" ht="16.5" customHeight="1">
      <c r="A13" s="260" t="s">
        <v>223</v>
      </c>
      <c r="B13" s="261"/>
      <c r="C13" s="261"/>
      <c r="D13" s="261"/>
      <c r="E13" s="261"/>
      <c r="F13" s="261"/>
      <c r="G13" s="261"/>
      <c r="H13" s="261"/>
      <c r="I13" s="261"/>
      <c r="J13" s="261"/>
      <c r="K13" s="261"/>
      <c r="L13" s="261"/>
      <c r="M13" s="261"/>
      <c r="N13" s="261"/>
      <c r="O13" s="261"/>
      <c r="P13" s="262"/>
      <c r="Q13" s="6"/>
      <c r="R13" s="6"/>
    </row>
    <row r="14" spans="1:18" s="26" customFormat="1" ht="12.75" customHeight="1">
      <c r="A14" s="151" t="s">
        <v>215</v>
      </c>
      <c r="B14" s="153"/>
      <c r="C14" s="152" t="s">
        <v>227</v>
      </c>
      <c r="D14" s="152" t="s">
        <v>227</v>
      </c>
      <c r="E14" s="154" t="s">
        <v>227</v>
      </c>
      <c r="F14" s="152" t="s">
        <v>227</v>
      </c>
      <c r="G14" s="152" t="s">
        <v>227</v>
      </c>
      <c r="H14" s="123">
        <v>12656.82</v>
      </c>
      <c r="I14" s="123">
        <v>11217.41</v>
      </c>
      <c r="J14" s="123">
        <v>9453.32</v>
      </c>
      <c r="K14" s="124">
        <v>546</v>
      </c>
      <c r="L14" s="152" t="s">
        <v>152</v>
      </c>
      <c r="M14" s="152" t="s">
        <v>152</v>
      </c>
      <c r="N14" s="123">
        <v>9857536.3399999999</v>
      </c>
      <c r="O14" s="123">
        <v>778.83199255421187</v>
      </c>
      <c r="P14" s="123">
        <v>3731.2184751825907</v>
      </c>
      <c r="Q14" s="6"/>
      <c r="R14" s="6"/>
    </row>
    <row r="15" spans="1:18" s="26" customFormat="1" ht="15" customHeight="1">
      <c r="A15" s="178">
        <v>1</v>
      </c>
      <c r="B15" s="153" t="s">
        <v>218</v>
      </c>
      <c r="C15" s="152">
        <v>1990</v>
      </c>
      <c r="D15" s="152"/>
      <c r="E15" s="154" t="s">
        <v>157</v>
      </c>
      <c r="F15" s="152">
        <v>5</v>
      </c>
      <c r="G15" s="152">
        <v>8</v>
      </c>
      <c r="H15" s="123">
        <v>5589</v>
      </c>
      <c r="I15" s="123">
        <v>5090.3</v>
      </c>
      <c r="J15" s="123">
        <v>3978</v>
      </c>
      <c r="K15" s="124">
        <v>308</v>
      </c>
      <c r="L15" s="152" t="s">
        <v>155</v>
      </c>
      <c r="M15" s="152" t="s">
        <v>282</v>
      </c>
      <c r="N15" s="123">
        <v>4095339.69</v>
      </c>
      <c r="O15" s="123">
        <v>732.74998926462695</v>
      </c>
      <c r="P15" s="123">
        <v>1671.7808319914118</v>
      </c>
      <c r="Q15" s="6"/>
      <c r="R15" s="6"/>
    </row>
    <row r="16" spans="1:18" s="26" customFormat="1" ht="15" customHeight="1">
      <c r="A16" s="178">
        <v>2</v>
      </c>
      <c r="B16" s="153" t="s">
        <v>221</v>
      </c>
      <c r="C16" s="152">
        <v>1937</v>
      </c>
      <c r="D16" s="152"/>
      <c r="E16" s="154" t="s">
        <v>157</v>
      </c>
      <c r="F16" s="152">
        <v>4</v>
      </c>
      <c r="G16" s="152">
        <v>4</v>
      </c>
      <c r="H16" s="123">
        <v>3069</v>
      </c>
      <c r="I16" s="123">
        <v>2431.4</v>
      </c>
      <c r="J16" s="123">
        <v>2217.3000000000002</v>
      </c>
      <c r="K16" s="124">
        <v>91</v>
      </c>
      <c r="L16" s="152" t="s">
        <v>155</v>
      </c>
      <c r="M16" s="179" t="s">
        <v>280</v>
      </c>
      <c r="N16" s="123">
        <v>3247360.75</v>
      </c>
      <c r="O16" s="123">
        <v>1058.1168947539916</v>
      </c>
      <c r="P16" s="123">
        <v>1733.7456583577712</v>
      </c>
      <c r="Q16" s="6"/>
      <c r="R16" s="6"/>
    </row>
    <row r="17" spans="1:18" s="26" customFormat="1" ht="15" customHeight="1">
      <c r="A17" s="178">
        <v>3</v>
      </c>
      <c r="B17" s="153" t="s">
        <v>219</v>
      </c>
      <c r="C17" s="152">
        <v>1953</v>
      </c>
      <c r="D17" s="152"/>
      <c r="E17" s="154" t="s">
        <v>157</v>
      </c>
      <c r="F17" s="152">
        <v>3</v>
      </c>
      <c r="G17" s="152">
        <v>3</v>
      </c>
      <c r="H17" s="123">
        <v>1341.8</v>
      </c>
      <c r="I17" s="123">
        <v>1232</v>
      </c>
      <c r="J17" s="123">
        <v>1076.3</v>
      </c>
      <c r="K17" s="124">
        <v>47</v>
      </c>
      <c r="L17" s="152" t="s">
        <v>155</v>
      </c>
      <c r="M17" s="152" t="s">
        <v>162</v>
      </c>
      <c r="N17" s="123">
        <v>1056427.43</v>
      </c>
      <c r="O17" s="123">
        <v>787.32108361901919</v>
      </c>
      <c r="P17" s="123">
        <v>3731.2184751825907</v>
      </c>
      <c r="Q17" s="6"/>
      <c r="R17" s="6"/>
    </row>
    <row r="18" spans="1:18" s="26" customFormat="1" ht="15" customHeight="1">
      <c r="A18" s="178">
        <v>4</v>
      </c>
      <c r="B18" s="153" t="s">
        <v>273</v>
      </c>
      <c r="C18" s="152">
        <v>1964</v>
      </c>
      <c r="D18" s="152"/>
      <c r="E18" s="154" t="s">
        <v>157</v>
      </c>
      <c r="F18" s="152">
        <v>4</v>
      </c>
      <c r="G18" s="152">
        <v>4</v>
      </c>
      <c r="H18" s="123">
        <v>2657.02</v>
      </c>
      <c r="I18" s="123">
        <v>2463.71</v>
      </c>
      <c r="J18" s="123">
        <v>2181.7199999999998</v>
      </c>
      <c r="K18" s="124">
        <v>100</v>
      </c>
      <c r="L18" s="152" t="s">
        <v>155</v>
      </c>
      <c r="M18" s="152" t="s">
        <v>255</v>
      </c>
      <c r="N18" s="123">
        <v>1458408.47</v>
      </c>
      <c r="O18" s="123">
        <v>548.88878141677515</v>
      </c>
      <c r="P18" s="123">
        <v>2430.5996567583229</v>
      </c>
      <c r="Q18" s="6"/>
      <c r="R18" s="6"/>
    </row>
    <row r="19" spans="1:18" s="26" customFormat="1" ht="15" customHeight="1">
      <c r="A19" s="105"/>
      <c r="B19" s="106"/>
      <c r="C19" s="107"/>
      <c r="D19" s="107"/>
      <c r="E19" s="63"/>
      <c r="F19" s="107"/>
      <c r="G19" s="107"/>
      <c r="H19" s="64"/>
      <c r="I19" s="64"/>
      <c r="J19" s="64"/>
      <c r="K19" s="108"/>
      <c r="L19" s="107"/>
      <c r="M19" s="107"/>
      <c r="N19" s="64"/>
      <c r="O19" s="64"/>
      <c r="P19" s="64"/>
      <c r="Q19" s="6"/>
      <c r="R19" s="6"/>
    </row>
    <row r="20" spans="1:18" s="26" customFormat="1" ht="15" customHeight="1">
      <c r="A20" s="105"/>
      <c r="B20" s="106"/>
      <c r="C20" s="107"/>
      <c r="D20" s="107"/>
      <c r="E20" s="63"/>
      <c r="F20" s="107"/>
      <c r="G20" s="107"/>
      <c r="H20" s="64"/>
      <c r="I20" s="64"/>
      <c r="J20" s="64"/>
      <c r="K20" s="108"/>
      <c r="L20" s="107"/>
      <c r="M20" s="107"/>
      <c r="N20" s="64"/>
      <c r="O20" s="64"/>
      <c r="P20" s="64"/>
      <c r="Q20" s="6"/>
      <c r="R20" s="6"/>
    </row>
    <row r="21" spans="1:18" s="26" customFormat="1" ht="17.25" customHeight="1">
      <c r="A21" s="75"/>
      <c r="B21" s="76"/>
      <c r="C21" s="77"/>
      <c r="D21" s="77"/>
      <c r="E21" s="78"/>
      <c r="F21" s="77"/>
      <c r="G21" s="77"/>
      <c r="H21" s="79"/>
      <c r="I21" s="79"/>
      <c r="J21" s="79"/>
      <c r="K21" s="80"/>
      <c r="L21" s="77"/>
      <c r="M21" s="77"/>
      <c r="N21" s="79"/>
      <c r="O21" s="79"/>
      <c r="P21" s="79"/>
      <c r="Q21" s="6"/>
      <c r="R21" s="6"/>
    </row>
    <row r="22" spans="1:18" s="26" customFormat="1" ht="18" customHeight="1">
      <c r="A22" s="75"/>
      <c r="B22" s="248" t="s">
        <v>272</v>
      </c>
      <c r="C22" s="248"/>
      <c r="D22" s="248"/>
      <c r="E22" s="248"/>
      <c r="F22" s="248"/>
      <c r="G22" s="248"/>
      <c r="H22" s="248"/>
      <c r="I22" s="248"/>
      <c r="J22" s="248"/>
      <c r="K22" s="248"/>
      <c r="L22" s="248"/>
      <c r="M22" s="248"/>
      <c r="N22" s="248"/>
      <c r="O22" s="248"/>
      <c r="P22" s="248"/>
      <c r="Q22" s="248"/>
      <c r="R22" s="6"/>
    </row>
    <row r="23" spans="1:18" s="26" customFormat="1" ht="26.25" customHeight="1">
      <c r="A23" s="59"/>
      <c r="B23" s="60"/>
      <c r="C23" s="52"/>
      <c r="D23" s="52"/>
      <c r="E23" s="54"/>
      <c r="F23" s="52"/>
      <c r="G23" s="52"/>
      <c r="H23" s="56"/>
      <c r="I23" s="56"/>
      <c r="J23" s="56"/>
      <c r="K23" s="53"/>
      <c r="L23" s="52"/>
      <c r="M23" s="74"/>
      <c r="N23" s="56"/>
      <c r="O23" s="56"/>
      <c r="P23" s="56"/>
      <c r="Q23" s="6"/>
      <c r="R23" s="6"/>
    </row>
    <row r="24" spans="1:18" s="26" customFormat="1" ht="26.25" customHeight="1">
      <c r="A24" s="59"/>
      <c r="B24" s="60"/>
      <c r="C24" s="52"/>
      <c r="D24" s="52"/>
      <c r="E24" s="54"/>
      <c r="F24" s="52"/>
      <c r="G24" s="52"/>
      <c r="H24" s="56"/>
      <c r="I24" s="56"/>
      <c r="J24" s="56"/>
      <c r="K24" s="53"/>
      <c r="L24" s="52"/>
      <c r="M24" s="74"/>
      <c r="N24" s="56"/>
      <c r="O24" s="56"/>
      <c r="P24" s="56"/>
      <c r="Q24" s="6"/>
      <c r="R24" s="6"/>
    </row>
    <row r="25" spans="1:18" s="26" customFormat="1" ht="24.75" customHeight="1">
      <c r="A25" s="59"/>
      <c r="B25" s="60"/>
      <c r="C25" s="52"/>
      <c r="D25" s="52"/>
      <c r="E25" s="54"/>
      <c r="F25" s="52"/>
      <c r="G25" s="52"/>
      <c r="H25" s="56"/>
      <c r="I25" s="56"/>
      <c r="J25" s="56"/>
      <c r="K25" s="53"/>
      <c r="L25" s="52"/>
      <c r="M25" s="61"/>
      <c r="N25" s="56"/>
      <c r="O25" s="56"/>
      <c r="P25" s="56"/>
      <c r="Q25" s="6"/>
      <c r="R25" s="6"/>
    </row>
    <row r="42" spans="1:18" s="24" customFormat="1" ht="15" customHeight="1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</row>
    <row r="53" spans="1:18" s="26" customForma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</row>
    <row r="54" spans="1:18" s="26" customForma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</row>
    <row r="58" spans="1:18" s="26" customForma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</row>
    <row r="63" spans="1:18" s="26" customForma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</row>
    <row r="65" spans="1:18" s="25" customFormat="1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</row>
  </sheetData>
  <mergeCells count="24">
    <mergeCell ref="K1:P1"/>
    <mergeCell ref="I2:P2"/>
    <mergeCell ref="A4:N4"/>
    <mergeCell ref="A13:P13"/>
    <mergeCell ref="O5:O7"/>
    <mergeCell ref="P5:P7"/>
    <mergeCell ref="C6:C8"/>
    <mergeCell ref="D6:D8"/>
    <mergeCell ref="I6:I7"/>
    <mergeCell ref="J6:J7"/>
    <mergeCell ref="H5:H7"/>
    <mergeCell ref="I5:J5"/>
    <mergeCell ref="K5:K7"/>
    <mergeCell ref="L5:L8"/>
    <mergeCell ref="B22:Q22"/>
    <mergeCell ref="M5:M8"/>
    <mergeCell ref="N5:N7"/>
    <mergeCell ref="G5:G8"/>
    <mergeCell ref="A10:P10"/>
    <mergeCell ref="A5:A8"/>
    <mergeCell ref="B5:B8"/>
    <mergeCell ref="C5:D5"/>
    <mergeCell ref="E5:E8"/>
    <mergeCell ref="F5:F8"/>
  </mergeCells>
  <pageMargins left="0.11811023622047245" right="0.11811023622047245" top="0.15748031496062992" bottom="0.15748031496062992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план  Приложение 1</vt:lpstr>
      <vt:lpstr>таблица 1 Перечень</vt:lpstr>
      <vt:lpstr>таблица 2 источники финансирова</vt:lpstr>
      <vt:lpstr>Приложение 2</vt:lpstr>
      <vt:lpstr>Таблица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илья</dc:creator>
  <cp:lastModifiedBy>Едачева</cp:lastModifiedBy>
  <cp:lastPrinted>2020-07-03T11:46:01Z</cp:lastPrinted>
  <dcterms:created xsi:type="dcterms:W3CDTF">2018-04-02T09:16:32Z</dcterms:created>
  <dcterms:modified xsi:type="dcterms:W3CDTF">2020-07-03T11:48:30Z</dcterms:modified>
</cp:coreProperties>
</file>