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1-2023 гг\май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L33" i="1" l="1"/>
  <c r="K33" i="1"/>
  <c r="L32" i="1"/>
  <c r="L27" i="1"/>
  <c r="J32" i="1"/>
  <c r="K32" i="1"/>
  <c r="K27" i="1"/>
  <c r="J31" i="1" l="1"/>
  <c r="J34" i="1" s="1"/>
  <c r="K31" i="1"/>
  <c r="K34" i="1" s="1"/>
  <c r="K43" i="1"/>
  <c r="L43" i="1"/>
  <c r="J43" i="1"/>
  <c r="K37" i="1"/>
  <c r="K39" i="1" s="1"/>
  <c r="L37" i="1"/>
  <c r="L39" i="1" s="1"/>
  <c r="J37" i="1"/>
  <c r="J39" i="1" s="1"/>
  <c r="L31" i="1"/>
  <c r="L34" i="1" s="1"/>
  <c r="K26" i="1"/>
  <c r="L26" i="1"/>
  <c r="K22" i="1"/>
  <c r="K21" i="1" s="1"/>
  <c r="L22" i="1"/>
  <c r="L21" i="1" s="1"/>
  <c r="J26" i="1"/>
  <c r="J22" i="1"/>
  <c r="J21" i="1" s="1"/>
  <c r="L28" i="1" l="1"/>
  <c r="L41" i="1" s="1"/>
  <c r="J28" i="1"/>
  <c r="J41" i="1" s="1"/>
  <c r="K28" i="1"/>
  <c r="K41" i="1" s="1"/>
  <c r="K42" i="1" l="1"/>
  <c r="J42" i="1"/>
  <c r="L42" i="1"/>
</calcChain>
</file>

<file path=xl/sharedStrings.xml><?xml version="1.0" encoding="utf-8"?>
<sst xmlns="http://schemas.openxmlformats.org/spreadsheetml/2006/main" count="183" uniqueCount="77">
  <si>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</si>
  <si>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</si>
  <si>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</si>
  <si>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</si>
  <si>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</si>
  <si>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</si>
  <si>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</si>
  <si>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</si>
  <si>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</si>
  <si>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</si>
  <si>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</si>
  <si>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</si>
  <si>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</si>
  <si>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</si>
  <si>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</si>
  <si>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</si>
  <si>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</si>
  <si>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</si>
  <si>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</si>
  <si>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</si>
  <si>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</si>
  <si>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</si>
  <si>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</si>
  <si>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</si>
  <si>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</si>
  <si>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</si>
  <si>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</si>
  <si>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</si>
  <si>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</si>
  <si>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</si>
  <si>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</si>
  <si>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</si>
  <si>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</si>
  <si>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</si>
  <si>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</si>
  <si>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</si>
  <si>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</si>
  <si>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</si>
  <si>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</si>
  <si>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</si>
  <si>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</si>
  <si>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</si>
  <si>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</si>
  <si>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</si>
  <si>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</si>
  <si>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</si>
  <si>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</si>
  <si>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</si>
  <si>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</si>
  <si>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</si>
  <si>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</si>
  <si>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</si>
  <si>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</si>
  <si>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</si>
  <si>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</si>
  <si>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</si>
  <si>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</si>
  <si>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</si>
  <si>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</si>
  <si>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</si>
  <si>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</si>
  <si>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</si>
  <si>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</si>
  <si>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</si>
  <si>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</si>
  <si>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</si>
  <si>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</si>
  <si>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</si>
  <si>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</si>
  <si>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на 2021-2023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</si>
  <si>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2021-2023 годы</t>
  </si>
  <si>
    <t>2021год</t>
  </si>
  <si>
    <t>2023 год</t>
  </si>
  <si>
    <t>распределение части бюджета принимаемых обязательств между ГРБС в зависимости от оценки качества финансового менеджмента</t>
  </si>
  <si>
    <t>0510210010</t>
  </si>
  <si>
    <t>0510100100</t>
  </si>
  <si>
    <t>от 20.05.2021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</si>
</sst>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M4" sqref="M4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16" t="s">
        <v>62</v>
      </c>
      <c r="N1" s="16"/>
      <c r="O1" s="16"/>
      <c r="P1" s="16"/>
    </row>
    <row r="2" spans="1:16" x14ac:dyDescent="0.3">
      <c r="M2" s="16" t="s">
        <v>63</v>
      </c>
      <c r="N2" s="16"/>
      <c r="O2" s="16"/>
      <c r="P2" s="16"/>
    </row>
    <row r="3" spans="1:16" x14ac:dyDescent="0.3">
      <c r="M3" s="16" t="s">
        <v>76</v>
      </c>
      <c r="N3" s="16"/>
      <c r="O3" s="16"/>
      <c r="P3" s="16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16" t="s">
        <v>64</v>
      </c>
      <c r="N5" s="16"/>
      <c r="O5" s="16"/>
      <c r="P5" s="16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16" t="s">
        <v>57</v>
      </c>
      <c r="N6" s="16"/>
      <c r="O6" s="16"/>
      <c r="P6" s="16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16" t="s">
        <v>58</v>
      </c>
      <c r="N7" s="16"/>
      <c r="O7" s="16"/>
      <c r="P7" s="16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16" t="s">
        <v>59</v>
      </c>
      <c r="N8" s="16"/>
      <c r="O8" s="16"/>
      <c r="P8" s="16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16" t="s">
        <v>69</v>
      </c>
      <c r="N9" s="16"/>
      <c r="O9" s="16"/>
      <c r="P9" s="16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19" t="s">
        <v>60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3.6" customHeight="1" x14ac:dyDescent="0.3">
      <c r="A12" s="18" t="s">
        <v>70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2" customFormat="1" ht="23.4" customHeight="1" x14ac:dyDescent="0.3">
      <c r="A14" s="42" t="s">
        <v>0</v>
      </c>
      <c r="B14" s="17" t="s">
        <v>1</v>
      </c>
      <c r="C14" s="17" t="s">
        <v>2</v>
      </c>
      <c r="D14" s="17" t="s">
        <v>3</v>
      </c>
      <c r="E14" s="42" t="s">
        <v>4</v>
      </c>
      <c r="F14" s="42"/>
      <c r="G14" s="42"/>
      <c r="H14" s="42"/>
      <c r="I14" s="17" t="s">
        <v>5</v>
      </c>
      <c r="J14" s="20" t="s">
        <v>6</v>
      </c>
      <c r="K14" s="21"/>
      <c r="L14" s="22"/>
      <c r="M14" s="24" t="s">
        <v>7</v>
      </c>
      <c r="N14" s="17" t="s">
        <v>61</v>
      </c>
      <c r="O14" s="17" t="s">
        <v>66</v>
      </c>
      <c r="P14" s="17" t="s">
        <v>72</v>
      </c>
    </row>
    <row r="15" spans="1:16" s="2" customFormat="1" x14ac:dyDescent="0.3">
      <c r="A15" s="42"/>
      <c r="B15" s="17"/>
      <c r="C15" s="17"/>
      <c r="D15" s="17"/>
      <c r="E15" s="42" t="s">
        <v>8</v>
      </c>
      <c r="F15" s="9" t="s">
        <v>9</v>
      </c>
      <c r="G15" s="42" t="s">
        <v>11</v>
      </c>
      <c r="H15" s="42" t="s">
        <v>12</v>
      </c>
      <c r="I15" s="17"/>
      <c r="J15" s="17" t="s">
        <v>71</v>
      </c>
      <c r="K15" s="17" t="s">
        <v>66</v>
      </c>
      <c r="L15" s="17" t="s">
        <v>72</v>
      </c>
      <c r="M15" s="25"/>
      <c r="N15" s="17"/>
      <c r="O15" s="17"/>
      <c r="P15" s="17"/>
    </row>
    <row r="16" spans="1:16" s="2" customFormat="1" x14ac:dyDescent="0.3">
      <c r="A16" s="42"/>
      <c r="B16" s="17"/>
      <c r="C16" s="17"/>
      <c r="D16" s="17"/>
      <c r="E16" s="42"/>
      <c r="F16" s="9" t="s">
        <v>10</v>
      </c>
      <c r="G16" s="42"/>
      <c r="H16" s="42"/>
      <c r="I16" s="17"/>
      <c r="J16" s="17"/>
      <c r="K16" s="17"/>
      <c r="L16" s="17"/>
      <c r="M16" s="26"/>
      <c r="N16" s="17"/>
      <c r="O16" s="17"/>
      <c r="P16" s="17"/>
    </row>
    <row r="17" spans="1:16" ht="12" customHeight="1" x14ac:dyDescent="0.3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2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1.4" customHeight="1" x14ac:dyDescent="0.3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1.4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12.8" customHeight="1" x14ac:dyDescent="0.3">
      <c r="A21" s="9" t="s">
        <v>34</v>
      </c>
      <c r="B21" s="7" t="s">
        <v>15</v>
      </c>
      <c r="C21" s="7" t="s">
        <v>16</v>
      </c>
      <c r="D21" s="7" t="s">
        <v>17</v>
      </c>
      <c r="E21" s="9">
        <v>792</v>
      </c>
      <c r="F21" s="9" t="s">
        <v>48</v>
      </c>
      <c r="G21" s="9" t="s">
        <v>46</v>
      </c>
      <c r="H21" s="9" t="s">
        <v>47</v>
      </c>
      <c r="I21" s="7" t="s">
        <v>18</v>
      </c>
      <c r="J21" s="10">
        <f>J22</f>
        <v>12439.5</v>
      </c>
      <c r="K21" s="10">
        <f t="shared" ref="K21:L21" si="0">K22</f>
        <v>12439.5</v>
      </c>
      <c r="L21" s="10">
        <f t="shared" si="0"/>
        <v>12439.5</v>
      </c>
      <c r="M21" s="8" t="s">
        <v>19</v>
      </c>
      <c r="N21" s="7" t="s">
        <v>19</v>
      </c>
      <c r="O21" s="7" t="s">
        <v>19</v>
      </c>
      <c r="P21" s="7" t="s">
        <v>19</v>
      </c>
    </row>
    <row r="22" spans="1:16" ht="51" customHeight="1" x14ac:dyDescent="0.3">
      <c r="A22" s="42" t="s">
        <v>35</v>
      </c>
      <c r="B22" s="17" t="s">
        <v>20</v>
      </c>
      <c r="C22" s="17" t="s">
        <v>16</v>
      </c>
      <c r="D22" s="17" t="s">
        <v>17</v>
      </c>
      <c r="E22" s="9">
        <v>792</v>
      </c>
      <c r="F22" s="9" t="s">
        <v>48</v>
      </c>
      <c r="G22" s="9" t="s">
        <v>75</v>
      </c>
      <c r="H22" s="9" t="s">
        <v>47</v>
      </c>
      <c r="I22" s="17" t="s">
        <v>18</v>
      </c>
      <c r="J22" s="10">
        <f>SUM(J23:J25)</f>
        <v>12439.5</v>
      </c>
      <c r="K22" s="10">
        <f t="shared" ref="K22:L22" si="1">SUM(K23:K25)</f>
        <v>12439.5</v>
      </c>
      <c r="L22" s="10">
        <f t="shared" si="1"/>
        <v>12439.5</v>
      </c>
      <c r="M22" s="27" t="s">
        <v>19</v>
      </c>
      <c r="N22" s="24" t="s">
        <v>19</v>
      </c>
      <c r="O22" s="17" t="s">
        <v>19</v>
      </c>
      <c r="P22" s="17" t="s">
        <v>19</v>
      </c>
    </row>
    <row r="23" spans="1:16" x14ac:dyDescent="0.3">
      <c r="A23" s="42"/>
      <c r="B23" s="17"/>
      <c r="C23" s="17"/>
      <c r="D23" s="17"/>
      <c r="E23" s="9">
        <v>792</v>
      </c>
      <c r="F23" s="9" t="s">
        <v>48</v>
      </c>
      <c r="G23" s="9" t="s">
        <v>75</v>
      </c>
      <c r="H23" s="9">
        <v>100</v>
      </c>
      <c r="I23" s="17"/>
      <c r="J23" s="10">
        <v>12032.5</v>
      </c>
      <c r="K23" s="10">
        <v>12032.5</v>
      </c>
      <c r="L23" s="10">
        <v>12032.5</v>
      </c>
      <c r="M23" s="28"/>
      <c r="N23" s="25"/>
      <c r="O23" s="17"/>
      <c r="P23" s="17"/>
    </row>
    <row r="24" spans="1:16" x14ac:dyDescent="0.3">
      <c r="A24" s="42"/>
      <c r="B24" s="17"/>
      <c r="C24" s="17"/>
      <c r="D24" s="17"/>
      <c r="E24" s="9">
        <v>792</v>
      </c>
      <c r="F24" s="9" t="s">
        <v>48</v>
      </c>
      <c r="G24" s="9" t="s">
        <v>75</v>
      </c>
      <c r="H24" s="9">
        <v>200</v>
      </c>
      <c r="I24" s="17"/>
      <c r="J24" s="10">
        <v>407</v>
      </c>
      <c r="K24" s="10">
        <v>407</v>
      </c>
      <c r="L24" s="10">
        <v>407</v>
      </c>
      <c r="M24" s="28"/>
      <c r="N24" s="25"/>
      <c r="O24" s="17"/>
      <c r="P24" s="17"/>
    </row>
    <row r="25" spans="1:16" hidden="1" x14ac:dyDescent="0.3">
      <c r="A25" s="42"/>
      <c r="B25" s="17"/>
      <c r="C25" s="17"/>
      <c r="D25" s="17"/>
      <c r="E25" s="9">
        <v>792</v>
      </c>
      <c r="F25" s="9" t="s">
        <v>48</v>
      </c>
      <c r="G25" s="9" t="s">
        <v>46</v>
      </c>
      <c r="H25" s="9">
        <v>800</v>
      </c>
      <c r="I25" s="17"/>
      <c r="J25" s="10"/>
      <c r="K25" s="10"/>
      <c r="L25" s="10"/>
      <c r="M25" s="29"/>
      <c r="N25" s="26"/>
      <c r="O25" s="17"/>
      <c r="P25" s="17"/>
    </row>
    <row r="26" spans="1:16" ht="92.4" x14ac:dyDescent="0.3">
      <c r="A26" s="9" t="s">
        <v>36</v>
      </c>
      <c r="B26" s="7" t="s">
        <v>68</v>
      </c>
      <c r="C26" s="7" t="s">
        <v>16</v>
      </c>
      <c r="D26" s="7" t="s">
        <v>17</v>
      </c>
      <c r="E26" s="9">
        <v>792</v>
      </c>
      <c r="F26" s="9" t="s">
        <v>49</v>
      </c>
      <c r="G26" s="9" t="s">
        <v>50</v>
      </c>
      <c r="H26" s="9" t="s">
        <v>47</v>
      </c>
      <c r="I26" s="7" t="s">
        <v>18</v>
      </c>
      <c r="J26" s="10">
        <f>J27</f>
        <v>547.5</v>
      </c>
      <c r="K26" s="10">
        <f t="shared" ref="K26:L26" si="2">K27</f>
        <v>513.79999999999995</v>
      </c>
      <c r="L26" s="10">
        <f t="shared" si="2"/>
        <v>528.20000000000005</v>
      </c>
      <c r="M26" s="8" t="s">
        <v>19</v>
      </c>
      <c r="N26" s="7" t="s">
        <v>19</v>
      </c>
      <c r="O26" s="7" t="s">
        <v>19</v>
      </c>
      <c r="P26" s="7" t="s">
        <v>19</v>
      </c>
    </row>
    <row r="27" spans="1:16" ht="79.2" x14ac:dyDescent="0.3">
      <c r="A27" s="9" t="s">
        <v>37</v>
      </c>
      <c r="B27" s="7" t="s">
        <v>67</v>
      </c>
      <c r="C27" s="7" t="s">
        <v>16</v>
      </c>
      <c r="D27" s="7" t="s">
        <v>17</v>
      </c>
      <c r="E27" s="9">
        <v>792</v>
      </c>
      <c r="F27" s="9" t="s">
        <v>49</v>
      </c>
      <c r="G27" s="9" t="s">
        <v>74</v>
      </c>
      <c r="H27" s="9">
        <v>800</v>
      </c>
      <c r="I27" s="7" t="s">
        <v>18</v>
      </c>
      <c r="J27" s="10">
        <v>547.5</v>
      </c>
      <c r="K27" s="10">
        <f>547.5-33.7</f>
        <v>513.79999999999995</v>
      </c>
      <c r="L27" s="11">
        <f>547.5-19.3</f>
        <v>528.20000000000005</v>
      </c>
      <c r="M27" s="8" t="s">
        <v>19</v>
      </c>
      <c r="N27" s="7" t="s">
        <v>19</v>
      </c>
      <c r="O27" s="7" t="s">
        <v>19</v>
      </c>
      <c r="P27" s="7" t="s">
        <v>19</v>
      </c>
    </row>
    <row r="28" spans="1:16" ht="14.4" customHeight="1" x14ac:dyDescent="0.3">
      <c r="A28" s="43"/>
      <c r="B28" s="44" t="s">
        <v>21</v>
      </c>
      <c r="C28" s="17" t="s">
        <v>19</v>
      </c>
      <c r="D28" s="17" t="s">
        <v>19</v>
      </c>
      <c r="E28" s="42">
        <v>792</v>
      </c>
      <c r="F28" s="42" t="s">
        <v>51</v>
      </c>
      <c r="G28" s="42" t="s">
        <v>52</v>
      </c>
      <c r="H28" s="42" t="s">
        <v>47</v>
      </c>
      <c r="I28" s="17" t="s">
        <v>22</v>
      </c>
      <c r="J28" s="23">
        <f>J26+J21</f>
        <v>12987</v>
      </c>
      <c r="K28" s="23">
        <f t="shared" ref="K28:L28" si="3">K26+K21</f>
        <v>12953.3</v>
      </c>
      <c r="L28" s="23">
        <f t="shared" si="3"/>
        <v>12967.7</v>
      </c>
      <c r="M28" s="30" t="s">
        <v>44</v>
      </c>
      <c r="N28" s="36"/>
      <c r="O28" s="36"/>
      <c r="P28" s="37"/>
    </row>
    <row r="29" spans="1:16" ht="19.2" customHeight="1" x14ac:dyDescent="0.3">
      <c r="A29" s="43"/>
      <c r="B29" s="44"/>
      <c r="C29" s="17"/>
      <c r="D29" s="17"/>
      <c r="E29" s="42"/>
      <c r="F29" s="42"/>
      <c r="G29" s="42"/>
      <c r="H29" s="42"/>
      <c r="I29" s="17"/>
      <c r="J29" s="23"/>
      <c r="K29" s="23"/>
      <c r="L29" s="23"/>
      <c r="M29" s="38"/>
      <c r="N29" s="39"/>
      <c r="O29" s="39"/>
      <c r="P29" s="40"/>
    </row>
    <row r="30" spans="1:16" ht="24" customHeight="1" x14ac:dyDescent="0.3">
      <c r="A30" s="45" t="s">
        <v>23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79.2" x14ac:dyDescent="0.3">
      <c r="A31" s="9" t="s">
        <v>38</v>
      </c>
      <c r="B31" s="7" t="s">
        <v>24</v>
      </c>
      <c r="C31" s="7" t="s">
        <v>16</v>
      </c>
      <c r="D31" s="7" t="s">
        <v>17</v>
      </c>
      <c r="E31" s="9">
        <v>792</v>
      </c>
      <c r="F31" s="9" t="s">
        <v>19</v>
      </c>
      <c r="G31" s="9" t="s">
        <v>19</v>
      </c>
      <c r="H31" s="9" t="s">
        <v>19</v>
      </c>
      <c r="I31" s="7" t="s">
        <v>22</v>
      </c>
      <c r="J31" s="10">
        <f>J32+J33</f>
        <v>59837</v>
      </c>
      <c r="K31" s="10">
        <f t="shared" ref="K31:L31" si="4">K32+K33</f>
        <v>86970.6</v>
      </c>
      <c r="L31" s="10">
        <f t="shared" si="4"/>
        <v>29390.3</v>
      </c>
      <c r="M31" s="7" t="s">
        <v>19</v>
      </c>
      <c r="N31" s="7" t="s">
        <v>19</v>
      </c>
      <c r="O31" s="7" t="s">
        <v>19</v>
      </c>
      <c r="P31" s="7" t="s">
        <v>19</v>
      </c>
    </row>
    <row r="32" spans="1:16" ht="39.6" x14ac:dyDescent="0.3">
      <c r="A32" s="9" t="s">
        <v>39</v>
      </c>
      <c r="B32" s="7" t="s">
        <v>25</v>
      </c>
      <c r="C32" s="7" t="s">
        <v>16</v>
      </c>
      <c r="D32" s="7" t="s">
        <v>17</v>
      </c>
      <c r="E32" s="9">
        <v>792</v>
      </c>
      <c r="F32" s="9">
        <v>1301</v>
      </c>
      <c r="G32" s="9" t="s">
        <v>53</v>
      </c>
      <c r="H32" s="9">
        <v>700</v>
      </c>
      <c r="I32" s="7" t="s">
        <v>18</v>
      </c>
      <c r="J32" s="10">
        <f>430.9+35</f>
        <v>465.9</v>
      </c>
      <c r="K32" s="10">
        <f>3670.6+33.7</f>
        <v>3704.2999999999997</v>
      </c>
      <c r="L32" s="10">
        <f>8371+19.3</f>
        <v>8390.2999999999993</v>
      </c>
      <c r="M32" s="7" t="s">
        <v>19</v>
      </c>
      <c r="N32" s="7" t="s">
        <v>19</v>
      </c>
      <c r="O32" s="7" t="s">
        <v>19</v>
      </c>
      <c r="P32" s="7" t="s">
        <v>19</v>
      </c>
    </row>
    <row r="33" spans="1:16" ht="79.2" x14ac:dyDescent="0.3">
      <c r="A33" s="9" t="s">
        <v>40</v>
      </c>
      <c r="B33" s="7" t="s">
        <v>26</v>
      </c>
      <c r="C33" s="7" t="s">
        <v>16</v>
      </c>
      <c r="D33" s="7" t="s">
        <v>17</v>
      </c>
      <c r="E33" s="9">
        <v>792</v>
      </c>
      <c r="F33" s="9" t="s">
        <v>19</v>
      </c>
      <c r="G33" s="9" t="s">
        <v>19</v>
      </c>
      <c r="H33" s="9" t="s">
        <v>19</v>
      </c>
      <c r="I33" s="7" t="s">
        <v>27</v>
      </c>
      <c r="J33" s="10">
        <v>59371.1</v>
      </c>
      <c r="K33" s="11">
        <f>69266.3+14000</f>
        <v>83266.3</v>
      </c>
      <c r="L33" s="11">
        <f>0+21000</f>
        <v>21000</v>
      </c>
      <c r="M33" s="7" t="s">
        <v>19</v>
      </c>
      <c r="N33" s="7" t="s">
        <v>19</v>
      </c>
      <c r="O33" s="7" t="s">
        <v>19</v>
      </c>
      <c r="P33" s="7" t="s">
        <v>19</v>
      </c>
    </row>
    <row r="34" spans="1:16" ht="14.4" customHeight="1" x14ac:dyDescent="0.3">
      <c r="A34" s="42"/>
      <c r="B34" s="44" t="s">
        <v>21</v>
      </c>
      <c r="C34" s="17" t="s">
        <v>19</v>
      </c>
      <c r="D34" s="17" t="s">
        <v>19</v>
      </c>
      <c r="E34" s="42">
        <v>792</v>
      </c>
      <c r="F34" s="42" t="s">
        <v>19</v>
      </c>
      <c r="G34" s="42" t="s">
        <v>19</v>
      </c>
      <c r="H34" s="42" t="s">
        <v>19</v>
      </c>
      <c r="I34" s="17" t="s">
        <v>22</v>
      </c>
      <c r="J34" s="23">
        <f>J31</f>
        <v>59837</v>
      </c>
      <c r="K34" s="23">
        <f t="shared" ref="K34:L34" si="5">K31</f>
        <v>86970.6</v>
      </c>
      <c r="L34" s="23">
        <f t="shared" si="5"/>
        <v>29390.3</v>
      </c>
      <c r="M34" s="30" t="s">
        <v>43</v>
      </c>
      <c r="N34" s="31"/>
      <c r="O34" s="31"/>
      <c r="P34" s="32"/>
    </row>
    <row r="35" spans="1:16" ht="14.4" customHeight="1" x14ac:dyDescent="0.3">
      <c r="A35" s="42"/>
      <c r="B35" s="44"/>
      <c r="C35" s="17"/>
      <c r="D35" s="17"/>
      <c r="E35" s="42"/>
      <c r="F35" s="42"/>
      <c r="G35" s="42"/>
      <c r="H35" s="42"/>
      <c r="I35" s="17"/>
      <c r="J35" s="23"/>
      <c r="K35" s="23"/>
      <c r="L35" s="23"/>
      <c r="M35" s="33"/>
      <c r="N35" s="34"/>
      <c r="O35" s="34"/>
      <c r="P35" s="35"/>
    </row>
    <row r="36" spans="1:16" x14ac:dyDescent="0.3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92.4" x14ac:dyDescent="0.3">
      <c r="A37" s="9" t="s">
        <v>41</v>
      </c>
      <c r="B37" s="15" t="s">
        <v>29</v>
      </c>
      <c r="C37" s="7" t="s">
        <v>16</v>
      </c>
      <c r="D37" s="7" t="s">
        <v>17</v>
      </c>
      <c r="E37" s="9" t="s">
        <v>19</v>
      </c>
      <c r="F37" s="9" t="s">
        <v>19</v>
      </c>
      <c r="G37" s="9" t="s">
        <v>54</v>
      </c>
      <c r="H37" s="9" t="s">
        <v>19</v>
      </c>
      <c r="I37" s="7" t="s">
        <v>18</v>
      </c>
      <c r="J37" s="10">
        <f>J38</f>
        <v>1000</v>
      </c>
      <c r="K37" s="10">
        <f t="shared" ref="K37:L37" si="6">K38</f>
        <v>1000</v>
      </c>
      <c r="L37" s="10">
        <f t="shared" si="6"/>
        <v>1000</v>
      </c>
      <c r="M37" s="14" t="s">
        <v>19</v>
      </c>
      <c r="N37" s="14" t="s">
        <v>19</v>
      </c>
      <c r="O37" s="14" t="s">
        <v>19</v>
      </c>
      <c r="P37" s="14" t="s">
        <v>19</v>
      </c>
    </row>
    <row r="38" spans="1:16" ht="92.4" x14ac:dyDescent="0.3">
      <c r="A38" s="9" t="s">
        <v>42</v>
      </c>
      <c r="B38" s="15" t="s">
        <v>73</v>
      </c>
      <c r="C38" s="7" t="s">
        <v>16</v>
      </c>
      <c r="D38" s="7" t="s">
        <v>17</v>
      </c>
      <c r="E38" s="9" t="s">
        <v>19</v>
      </c>
      <c r="F38" s="9" t="s">
        <v>19</v>
      </c>
      <c r="G38" s="9" t="s">
        <v>55</v>
      </c>
      <c r="H38" s="9" t="s">
        <v>19</v>
      </c>
      <c r="I38" s="7" t="s">
        <v>18</v>
      </c>
      <c r="J38" s="10">
        <v>1000</v>
      </c>
      <c r="K38" s="10">
        <v>1000</v>
      </c>
      <c r="L38" s="11">
        <v>1000</v>
      </c>
      <c r="M38" s="14" t="s">
        <v>19</v>
      </c>
      <c r="N38" s="14" t="s">
        <v>19</v>
      </c>
      <c r="O38" s="14" t="s">
        <v>19</v>
      </c>
      <c r="P38" s="14" t="s">
        <v>19</v>
      </c>
    </row>
    <row r="39" spans="1:16" ht="14.4" customHeight="1" x14ac:dyDescent="0.3">
      <c r="A39" s="42"/>
      <c r="B39" s="44" t="s">
        <v>21</v>
      </c>
      <c r="C39" s="17" t="s">
        <v>19</v>
      </c>
      <c r="D39" s="17" t="s">
        <v>19</v>
      </c>
      <c r="E39" s="42" t="s">
        <v>19</v>
      </c>
      <c r="F39" s="42" t="s">
        <v>19</v>
      </c>
      <c r="G39" s="42" t="s">
        <v>56</v>
      </c>
      <c r="H39" s="42" t="s">
        <v>19</v>
      </c>
      <c r="I39" s="17" t="s">
        <v>22</v>
      </c>
      <c r="J39" s="23">
        <f>J37</f>
        <v>1000</v>
      </c>
      <c r="K39" s="23">
        <f t="shared" ref="K39:L39" si="7">K37</f>
        <v>1000</v>
      </c>
      <c r="L39" s="23">
        <f t="shared" si="7"/>
        <v>1000</v>
      </c>
      <c r="M39" s="30" t="s">
        <v>45</v>
      </c>
      <c r="N39" s="31"/>
      <c r="O39" s="31"/>
      <c r="P39" s="32"/>
    </row>
    <row r="40" spans="1:16" ht="14.4" customHeight="1" x14ac:dyDescent="0.3">
      <c r="A40" s="42"/>
      <c r="B40" s="44"/>
      <c r="C40" s="17"/>
      <c r="D40" s="17"/>
      <c r="E40" s="42"/>
      <c r="F40" s="42"/>
      <c r="G40" s="42"/>
      <c r="H40" s="42"/>
      <c r="I40" s="17"/>
      <c r="J40" s="23"/>
      <c r="K40" s="23"/>
      <c r="L40" s="23"/>
      <c r="M40" s="33"/>
      <c r="N40" s="34"/>
      <c r="O40" s="34"/>
      <c r="P40" s="35"/>
    </row>
    <row r="41" spans="1:16" ht="26.4" x14ac:dyDescent="0.3">
      <c r="A41" s="44" t="s">
        <v>30</v>
      </c>
      <c r="B41" s="44"/>
      <c r="C41" s="44" t="s">
        <v>19</v>
      </c>
      <c r="D41" s="44" t="s">
        <v>19</v>
      </c>
      <c r="E41" s="43" t="s">
        <v>19</v>
      </c>
      <c r="F41" s="43" t="s">
        <v>19</v>
      </c>
      <c r="G41" s="43" t="s">
        <v>19</v>
      </c>
      <c r="H41" s="43" t="s">
        <v>19</v>
      </c>
      <c r="I41" s="12" t="s">
        <v>22</v>
      </c>
      <c r="J41" s="13">
        <f>J28+J34+J39</f>
        <v>73824</v>
      </c>
      <c r="K41" s="13">
        <f t="shared" ref="K41:L41" si="8">K28+K34+K39</f>
        <v>100923.90000000001</v>
      </c>
      <c r="L41" s="13">
        <f t="shared" si="8"/>
        <v>43358</v>
      </c>
      <c r="M41" s="44" t="s">
        <v>31</v>
      </c>
      <c r="N41" s="44"/>
      <c r="O41" s="44"/>
      <c r="P41" s="44"/>
    </row>
    <row r="42" spans="1:16" x14ac:dyDescent="0.3">
      <c r="A42" s="44"/>
      <c r="B42" s="44"/>
      <c r="C42" s="44"/>
      <c r="D42" s="44"/>
      <c r="E42" s="43"/>
      <c r="F42" s="43"/>
      <c r="G42" s="43"/>
      <c r="H42" s="43"/>
      <c r="I42" s="12" t="s">
        <v>32</v>
      </c>
      <c r="J42" s="13">
        <f>J28+J32+J39</f>
        <v>14452.9</v>
      </c>
      <c r="K42" s="13">
        <f t="shared" ref="K42:L42" si="9">K28+K32+K39</f>
        <v>17657.599999999999</v>
      </c>
      <c r="L42" s="13">
        <f t="shared" si="9"/>
        <v>22358</v>
      </c>
      <c r="M42" s="44"/>
      <c r="N42" s="44"/>
      <c r="O42" s="44"/>
      <c r="P42" s="44"/>
    </row>
    <row r="43" spans="1:16" ht="52.8" x14ac:dyDescent="0.3">
      <c r="A43" s="44"/>
      <c r="B43" s="44"/>
      <c r="C43" s="44"/>
      <c r="D43" s="44"/>
      <c r="E43" s="43"/>
      <c r="F43" s="43"/>
      <c r="G43" s="43"/>
      <c r="H43" s="43"/>
      <c r="I43" s="12" t="s">
        <v>33</v>
      </c>
      <c r="J43" s="13">
        <f>J33</f>
        <v>59371.1</v>
      </c>
      <c r="K43" s="13">
        <f t="shared" ref="K43:L43" si="10">K33</f>
        <v>83266.3</v>
      </c>
      <c r="L43" s="13">
        <f t="shared" si="10"/>
        <v>21000</v>
      </c>
      <c r="M43" s="44"/>
      <c r="N43" s="44"/>
      <c r="O43" s="44"/>
      <c r="P43" s="44"/>
    </row>
    <row r="44" spans="1:16" ht="24" customHeight="1" x14ac:dyDescent="0.35">
      <c r="A44" s="46" t="s">
        <v>65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7" spans="1:16" x14ac:dyDescent="0.3">
      <c r="L47" s="6"/>
    </row>
    <row r="51" spans="12:12" x14ac:dyDescent="0.3">
      <c r="L51" s="6"/>
    </row>
  </sheetData>
  <mergeCells count="88"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  <mergeCell ref="D34:D35"/>
    <mergeCell ref="E34:E35"/>
    <mergeCell ref="F34:F35"/>
    <mergeCell ref="I28:I29"/>
    <mergeCell ref="J28:J29"/>
    <mergeCell ref="F28:F29"/>
    <mergeCell ref="G28:G29"/>
    <mergeCell ref="H28:H29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2021-05-11T07:55:10Z</cp:lastPrinted>
  <dcterms:created xsi:type="dcterms:W3CDTF">2017-12-26T07:07:50Z</dcterms:created>
  <dcterms:modified xsi:type="dcterms:W3CDTF">2021-05-21T07:31:23Z</dcterms:modified>
</cp:coreProperties>
</file>