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8\09\Р_677_О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Лист1!$9:$11</definedName>
  </definedNames>
  <calcPr calcId="152511"/>
</workbook>
</file>

<file path=xl/calcChain.xml><?xml version="1.0" encoding="utf-8"?>
<calcChain xmlns="http://schemas.openxmlformats.org/spreadsheetml/2006/main">
  <c r="K29" i="1" l="1"/>
  <c r="L29" i="1"/>
  <c r="J29" i="1"/>
  <c r="J47" i="1" l="1"/>
  <c r="L45" i="1" l="1"/>
  <c r="K45" i="1"/>
  <c r="J45" i="1"/>
  <c r="J39" i="1" s="1"/>
  <c r="L40" i="1"/>
  <c r="K40" i="1"/>
  <c r="J40" i="1"/>
  <c r="L38" i="1"/>
  <c r="K38" i="1"/>
  <c r="J38" i="1"/>
  <c r="L28" i="1"/>
  <c r="K28" i="1"/>
  <c r="J28" i="1"/>
  <c r="L21" i="1"/>
  <c r="K21" i="1"/>
  <c r="J21" i="1"/>
  <c r="L20" i="1"/>
  <c r="K20" i="1"/>
  <c r="J20" i="1"/>
  <c r="L19" i="1"/>
  <c r="L50" i="1" s="1"/>
  <c r="K19" i="1"/>
  <c r="K50" i="1" s="1"/>
  <c r="J19" i="1"/>
  <c r="J50" i="1" s="1"/>
  <c r="L15" i="1"/>
  <c r="K15" i="1"/>
  <c r="J15" i="1"/>
  <c r="J52" i="1" s="1"/>
  <c r="L14" i="1"/>
  <c r="K14" i="1"/>
  <c r="J14" i="1"/>
  <c r="K39" i="1" l="1"/>
  <c r="J51" i="1"/>
  <c r="L51" i="1"/>
  <c r="K51" i="1"/>
  <c r="K52" i="1"/>
  <c r="L39" i="1"/>
  <c r="L52" i="1" s="1"/>
  <c r="L48" i="1" l="1"/>
  <c r="J48" i="1"/>
  <c r="K48" i="1"/>
</calcChain>
</file>

<file path=xl/sharedStrings.xml><?xml version="1.0" encoding="utf-8"?>
<sst xmlns="http://schemas.openxmlformats.org/spreadsheetml/2006/main" count="239" uniqueCount="112">
  <si>
    <t>Приложение № 1</t>
  </si>
  <si>
    <t xml:space="preserve">к муниципальной программе </t>
  </si>
  <si>
    <t xml:space="preserve">сохранения и развития культуры округа Муром </t>
  </si>
  <si>
    <t>№ п/п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</si>
  <si>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</si>
  <si>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</si>
  <si>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</si>
  <si>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</si>
  <si>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ГРБС</t>
  </si>
  <si>
    <t>ЦСР</t>
  </si>
  <si>
    <t>ВР</t>
  </si>
  <si>
    <t>Расходы</t>
  </si>
  <si>
    <t>2019 год</t>
  </si>
  <si>
    <t>2020 год</t>
  </si>
  <si>
    <t>Наименование целевого индикатора</t>
  </si>
  <si>
    <t>РзПр</t>
  </si>
  <si>
    <t>Управление культуры</t>
  </si>
  <si>
    <t>постоянно</t>
  </si>
  <si>
    <t>Источник финанси-рования</t>
  </si>
  <si>
    <t>0703</t>
  </si>
  <si>
    <t>бюджет округа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</si>
  <si>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</si>
  <si>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 услуг) учреждений по внешкольной работе с детьми</t>
  </si>
  <si>
    <t>1.1</t>
  </si>
  <si>
    <t>1.1.1</t>
  </si>
  <si>
    <t>1.1.2</t>
  </si>
  <si>
    <t>Цель: Обеспечение прав граждан на равный доступ к культурным ценностям и информации, развитие и реализация культурного и духовного потенциала каждой личности</t>
  </si>
  <si>
    <t>Задача 1. Организация детского художественного образования и творчества</t>
  </si>
  <si>
    <t>Задача 2. Повышение доступности и качества библиотечных услуг</t>
  </si>
  <si>
    <t>0801</t>
  </si>
  <si>
    <t>600</t>
  </si>
  <si>
    <t>Поддержка отрасли культуры на комплектование книжных фондов муниципальных общедоступных библиотек  субъектов Российской Федерации</t>
  </si>
  <si>
    <t>Расходы на обеспечение деятельности (оказание услуг) библиотек</t>
  </si>
  <si>
    <t>2.1</t>
  </si>
  <si>
    <t>2.1.1</t>
  </si>
  <si>
    <t>2.1.2</t>
  </si>
  <si>
    <t>2.1.3</t>
  </si>
  <si>
    <t>2.1.4</t>
  </si>
  <si>
    <t>Задача 3. Обеспечение равного доступа к культурным благам и возможности реализации творческого потенциала в сфере культуры</t>
  </si>
  <si>
    <t>09 0 03 УК590</t>
  </si>
  <si>
    <t>09 0 03 10120</t>
  </si>
  <si>
    <t>09 0 03 S1530</t>
  </si>
  <si>
    <t>09 0 03 71530</t>
  </si>
  <si>
    <t>областной бюджет</t>
  </si>
  <si>
    <t>09 0 03 70230</t>
  </si>
  <si>
    <t>09 0 03 70390</t>
  </si>
  <si>
    <t>федеральный бюджет</t>
  </si>
  <si>
    <t>Организация и проведение мероприятий по антинаркотической пропаганде</t>
  </si>
  <si>
    <t>Организация и проведение областных конкурсов, праздников, акций и иных мероприятий, направленных на повышение престижа семьи</t>
  </si>
  <si>
    <t>Организация и проведение мероприятий, направленных на повышение престижа семьи</t>
  </si>
  <si>
    <t>Расходы на обеспечение деятельности (оказание услуг) учреждений в сфере культуры</t>
  </si>
  <si>
    <t>3.1</t>
  </si>
  <si>
    <t>3.1.1</t>
  </si>
  <si>
    <t>3.1.2</t>
  </si>
  <si>
    <t>3.1.3</t>
  </si>
  <si>
    <t>3.1.4</t>
  </si>
  <si>
    <t>3.1.5</t>
  </si>
  <si>
    <t>3.1.6</t>
  </si>
  <si>
    <t xml:space="preserve">Перечень основных мероприятий </t>
  </si>
  <si>
    <t>Задача 4. Обеспечение условий реализации Программы</t>
  </si>
  <si>
    <t>0804</t>
  </si>
  <si>
    <t>Расходы на обеспечение деятельности органов местного самоуправления</t>
  </si>
  <si>
    <t>09 0 04 00100</t>
  </si>
  <si>
    <t>09 0 04 ЦБ590</t>
  </si>
  <si>
    <t>09 0 04 70230</t>
  </si>
  <si>
    <t>000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</si>
  <si>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</si>
  <si>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централизованных бухгалтерий</t>
  </si>
  <si>
    <t>ВСЕГО ПО ПРОГРАММЕ</t>
  </si>
  <si>
    <t>Всего расходов</t>
  </si>
  <si>
    <t>из них:</t>
  </si>
  <si>
    <t>х</t>
  </si>
  <si>
    <t>4.1</t>
  </si>
  <si>
    <t>4.1.1</t>
  </si>
  <si>
    <t>4.1.2</t>
  </si>
  <si>
    <t>4.1.3</t>
  </si>
  <si>
    <t>100</t>
  </si>
  <si>
    <t>200</t>
  </si>
  <si>
    <t>1. Доля детей в возрасте 6 - 17 лет, получающих услуги по дополнительному образованию в муниципальных учреждениях дополнительного образования отрасли культуры округа в общей численности детей этой возрастной группы (%)                                                                                                                                                                          2. Доля детей, принявших участие в конкурсах к общему числу детей, обучающихся в муниципальных учреждениях дополнительного образования сферы культуры округа (%)                                                                                                                                                                                                                                                                             3.  Количество детей, принявших участие в конкурсах, обучающихся в муниципальных учреждениях  дополнительного образования сферы культуры округа (чел.)                                                                                                                          4. Доля педагогических работников муниципальных учреждений дополнительного образования,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учреждений дополнительного образования сферы культуры (%)</t>
  </si>
  <si>
    <t>1.Количество посещений библиотек округа в стационарных условиях (чел.)</t>
  </si>
  <si>
    <t>2.Количество посещений библиотек округа удаленно через Интернет (чел.)</t>
  </si>
  <si>
    <t>4.Книгообеспеченность на одного жителя (ед.)</t>
  </si>
  <si>
    <t>1.Количество посетителей платных мероприятий, проводимых муниципальными культурно-досуговыми учреждениями (чел.)</t>
  </si>
  <si>
    <t>2.Темп роста участников клубных формирований по сравнению с предыдущим годом  (%)</t>
  </si>
  <si>
    <t>3.Уровень удовлетворенности граждан округа качеством предоставления муниципальных услуг в сфере культуры</t>
  </si>
  <si>
    <t>1.Динамика примерных (индикативных) значений соотношения средней заработной платы работников муниципальных учреждений культуры, повышение оплаты труда которых предусмотрено Указом Президента Российской Федерации от 7 мая 2012 г. N 597 ", и средней заработной платы во Владимирской области (%)</t>
  </si>
  <si>
    <t xml:space="preserve">2.Динамика примерных (индикативных) значений соотношения средней заработной платы педагогических работников муниципальных образовательных организаций дополнительного образования сферы культуры к средней заработной плате учителей во Владимирской области (%)                                                             </t>
  </si>
  <si>
    <t>09 0 01 00000</t>
  </si>
  <si>
    <t>09 0 01 70390</t>
  </si>
  <si>
    <t>09 0 01 УВ590</t>
  </si>
  <si>
    <t>09 0 02 00000</t>
  </si>
  <si>
    <t>09 0 02 70230</t>
  </si>
  <si>
    <t>09 0 02 70390</t>
  </si>
  <si>
    <t>09 0 02 L5192</t>
  </si>
  <si>
    <t>09 0 02 УБ590</t>
  </si>
  <si>
    <t>09 0 03 00000</t>
  </si>
  <si>
    <t>09 0 04 00000</t>
  </si>
  <si>
    <t xml:space="preserve">областной бюджет </t>
  </si>
  <si>
    <t>4.Количество муниципальных учреждений, подведомственных управлению культуры (ед.)</t>
  </si>
  <si>
    <t>Начальник Управления культуры администрации округа Муром</t>
  </si>
  <si>
    <t>В.В.Козлов</t>
  </si>
  <si>
    <t>на 2019-2021 годы</t>
  </si>
  <si>
    <t xml:space="preserve"> муниципальной программы сохранения и развития культуры округа Муром на 2019-2021 годы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</si>
  <si>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Организация предоставления дополнительного образования в муниципальных образовательных учреждениях, подведомственных управлению культуры</t>
    </r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</si>
  <si>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Организация библиотечного обслуживания населения, комплектование и обеспечение сохранности библиотечных фондов библиотек округа</t>
    </r>
  </si>
  <si>
    <r>
      <rPr>
        <b/>
        <sz val="10"/>
        <rFont val="Times New Roman"/>
        <family val="1"/>
        <charset val="204"/>
      </rPr>
      <t xml:space="preserve">Основное мероприятие   </t>
    </r>
    <r>
      <rPr>
        <sz val="10"/>
        <rFont val="Times New Roman"/>
        <family val="1"/>
        <charset val="204"/>
      </rPr>
      <t xml:space="preserve">                                                                    Создание условий для организации досуга и обеспечения жителей округа услугами организаций культуры</t>
    </r>
  </si>
  <si>
    <r>
      <rPr>
        <b/>
        <sz val="10"/>
        <rFont val="Times New Roman"/>
        <family val="1"/>
        <charset val="204"/>
      </rPr>
      <t xml:space="preserve">Основное мероприятие  </t>
    </r>
    <r>
      <rPr>
        <sz val="10"/>
        <rFont val="Times New Roman"/>
        <family val="1"/>
        <charset val="204"/>
      </rPr>
      <t xml:space="preserve">                        Создание условий для реализации муниципальной программы</t>
    </r>
  </si>
  <si>
    <t>2021 год</t>
  </si>
  <si>
    <t>3.Увеличение количества библиографических записей библиотек округа к общему количеству документов библиотечного фонда (%)</t>
  </si>
  <si>
    <t>3.1.7</t>
  </si>
  <si>
    <t>09 0 03 20210</t>
  </si>
  <si>
    <t>Денежная премия за присвоение звания "Человек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</si>
</sst>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165" fontId="6" fillId="0" borderId="1" xfId="0" applyNumberFormat="1" applyFont="1" applyBorder="1"/>
    <xf numFmtId="165" fontId="5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top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6" xfId="0" applyFont="1" applyBorder="1"/>
    <xf numFmtId="0" fontId="8" fillId="0" borderId="8" xfId="0" applyFont="1" applyBorder="1"/>
    <xf numFmtId="0" fontId="13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165" fontId="5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topLeftCell="A43" zoomScale="90" zoomScaleNormal="90" workbookViewId="0">
      <selection sqref="A1:P55"/>
    </sheetView>
  </sheetViews>
  <sheetFormatPr defaultColWidth="9.140625" defaultRowHeight="15" x14ac:dyDescent="0.25"/>
  <cols>
    <col min="1" max="1" width="6.28515625" style="2" customWidth="1"/>
    <col min="2" max="2" width="25.85546875" style="2" customWidth="1"/>
    <col min="3" max="3" width="9.85546875" style="2" customWidth="1"/>
    <col min="4" max="4" width="9.42578125" style="2" customWidth="1"/>
    <col min="5" max="5" width="5.7109375" style="2" customWidth="1"/>
    <col min="6" max="6" width="5.42578125" style="2" customWidth="1"/>
    <col min="7" max="7" width="13.140625" style="2" customWidth="1"/>
    <col min="8" max="8" width="5.5703125" style="2" customWidth="1"/>
    <col min="9" max="9" width="11.5703125" style="2" customWidth="1"/>
    <col min="10" max="10" width="10.28515625" style="2" customWidth="1"/>
    <col min="11" max="11" width="10.5703125" style="2" customWidth="1"/>
    <col min="12" max="12" width="9.42578125" style="2" customWidth="1"/>
    <col min="13" max="13" width="28.140625" style="2" customWidth="1"/>
    <col min="14" max="14" width="10.140625" style="2" bestFit="1" customWidth="1"/>
    <col min="15" max="16384" width="9.140625" style="2"/>
  </cols>
  <sheetData>
    <row r="1" spans="1:16" ht="15.75" x14ac:dyDescent="0.25">
      <c r="P1" s="3" t="s">
        <v>0</v>
      </c>
    </row>
    <row r="2" spans="1:16" ht="15.75" x14ac:dyDescent="0.25">
      <c r="A2" s="1"/>
      <c r="P2" s="3" t="s">
        <v>1</v>
      </c>
    </row>
    <row r="3" spans="1:16" ht="15.75" x14ac:dyDescent="0.25">
      <c r="P3" s="3" t="s">
        <v>2</v>
      </c>
    </row>
    <row r="4" spans="1:16" ht="15.75" x14ac:dyDescent="0.25">
      <c r="P4" s="4" t="s">
        <v>101</v>
      </c>
    </row>
    <row r="5" spans="1:16" ht="28.5" customHeight="1" x14ac:dyDescent="0.25"/>
    <row r="6" spans="1:16" ht="18.75" x14ac:dyDescent="0.3">
      <c r="A6" s="107" t="s">
        <v>58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ht="15.75" customHeight="1" x14ac:dyDescent="0.3">
      <c r="A7" s="107" t="s">
        <v>102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33" customHeight="1" x14ac:dyDescent="0.25"/>
    <row r="9" spans="1:16" ht="21.75" customHeight="1" x14ac:dyDescent="0.25">
      <c r="A9" s="97" t="s">
        <v>3</v>
      </c>
      <c r="B9" s="97" t="s">
        <v>4</v>
      </c>
      <c r="C9" s="110" t="s">
        <v>5</v>
      </c>
      <c r="D9" s="111" t="s">
        <v>6</v>
      </c>
      <c r="E9" s="97" t="s">
        <v>7</v>
      </c>
      <c r="F9" s="97"/>
      <c r="G9" s="97"/>
      <c r="H9" s="97"/>
      <c r="I9" s="97" t="s">
        <v>18</v>
      </c>
      <c r="J9" s="97" t="s">
        <v>11</v>
      </c>
      <c r="K9" s="97"/>
      <c r="L9" s="97"/>
      <c r="M9" s="97" t="s">
        <v>14</v>
      </c>
      <c r="N9" s="97" t="s">
        <v>12</v>
      </c>
      <c r="O9" s="97" t="s">
        <v>13</v>
      </c>
      <c r="P9" s="97" t="s">
        <v>107</v>
      </c>
    </row>
    <row r="10" spans="1:16" ht="21" customHeight="1" x14ac:dyDescent="0.25">
      <c r="A10" s="97"/>
      <c r="B10" s="97"/>
      <c r="C10" s="110"/>
      <c r="D10" s="111"/>
      <c r="E10" s="10" t="s">
        <v>8</v>
      </c>
      <c r="F10" s="10" t="s">
        <v>15</v>
      </c>
      <c r="G10" s="10" t="s">
        <v>9</v>
      </c>
      <c r="H10" s="10" t="s">
        <v>10</v>
      </c>
      <c r="I10" s="97"/>
      <c r="J10" s="10" t="s">
        <v>12</v>
      </c>
      <c r="K10" s="10" t="s">
        <v>13</v>
      </c>
      <c r="L10" s="10" t="s">
        <v>107</v>
      </c>
      <c r="M10" s="97"/>
      <c r="N10" s="97"/>
      <c r="O10" s="97"/>
      <c r="P10" s="97"/>
    </row>
    <row r="11" spans="1:16" s="5" customFormat="1" ht="11.25" x14ac:dyDescent="0.2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2">
        <v>6</v>
      </c>
      <c r="G11" s="12">
        <v>7</v>
      </c>
      <c r="H11" s="12">
        <v>8</v>
      </c>
      <c r="I11" s="11">
        <v>9</v>
      </c>
      <c r="J11" s="12">
        <v>10</v>
      </c>
      <c r="K11" s="12">
        <v>11</v>
      </c>
      <c r="L11" s="12">
        <v>12</v>
      </c>
      <c r="M11" s="11">
        <v>13</v>
      </c>
      <c r="N11" s="11">
        <v>14</v>
      </c>
      <c r="O11" s="11">
        <v>15</v>
      </c>
      <c r="P11" s="11">
        <v>16</v>
      </c>
    </row>
    <row r="12" spans="1:16" ht="27" customHeight="1" x14ac:dyDescent="0.25">
      <c r="A12" s="109" t="s">
        <v>26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22.5" customHeight="1" x14ac:dyDescent="0.25">
      <c r="A13" s="98" t="s">
        <v>27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16" ht="63" customHeight="1" x14ac:dyDescent="0.25">
      <c r="A14" s="94" t="s">
        <v>23</v>
      </c>
      <c r="B14" s="93" t="s">
        <v>103</v>
      </c>
      <c r="C14" s="13" t="s">
        <v>16</v>
      </c>
      <c r="D14" s="13" t="s">
        <v>17</v>
      </c>
      <c r="E14" s="14">
        <v>758</v>
      </c>
      <c r="F14" s="15" t="s">
        <v>19</v>
      </c>
      <c r="G14" s="15" t="s">
        <v>87</v>
      </c>
      <c r="H14" s="15" t="s">
        <v>65</v>
      </c>
      <c r="I14" s="14" t="s">
        <v>43</v>
      </c>
      <c r="J14" s="16">
        <f t="shared" ref="J14:L15" si="0">J16</f>
        <v>0</v>
      </c>
      <c r="K14" s="16">
        <f t="shared" si="0"/>
        <v>0</v>
      </c>
      <c r="L14" s="16">
        <f t="shared" si="0"/>
        <v>0</v>
      </c>
      <c r="M14" s="108" t="s">
        <v>78</v>
      </c>
      <c r="N14" s="63">
        <v>11</v>
      </c>
      <c r="O14" s="63">
        <v>11</v>
      </c>
      <c r="P14" s="63">
        <v>11</v>
      </c>
    </row>
    <row r="15" spans="1:16" ht="60.75" customHeight="1" x14ac:dyDescent="0.25">
      <c r="A15" s="94"/>
      <c r="B15" s="93"/>
      <c r="C15" s="13" t="s">
        <v>16</v>
      </c>
      <c r="D15" s="13" t="s">
        <v>17</v>
      </c>
      <c r="E15" s="14">
        <v>758</v>
      </c>
      <c r="F15" s="15" t="s">
        <v>19</v>
      </c>
      <c r="G15" s="15" t="s">
        <v>87</v>
      </c>
      <c r="H15" s="15" t="s">
        <v>65</v>
      </c>
      <c r="I15" s="14" t="s">
        <v>20</v>
      </c>
      <c r="J15" s="16">
        <f t="shared" si="0"/>
        <v>34942.9</v>
      </c>
      <c r="K15" s="16">
        <f t="shared" si="0"/>
        <v>35180.1</v>
      </c>
      <c r="L15" s="16">
        <f t="shared" si="0"/>
        <v>35429.699999999997</v>
      </c>
      <c r="M15" s="108"/>
      <c r="N15" s="60">
        <v>40</v>
      </c>
      <c r="O15" s="60">
        <v>40</v>
      </c>
      <c r="P15" s="60">
        <v>40</v>
      </c>
    </row>
    <row r="16" spans="1:16" ht="149.25" customHeight="1" x14ac:dyDescent="0.25">
      <c r="A16" s="17" t="s">
        <v>24</v>
      </c>
      <c r="B16" s="6" t="s">
        <v>21</v>
      </c>
      <c r="C16" s="13" t="s">
        <v>16</v>
      </c>
      <c r="D16" s="13" t="s">
        <v>17</v>
      </c>
      <c r="E16" s="13">
        <v>758</v>
      </c>
      <c r="F16" s="18" t="s">
        <v>19</v>
      </c>
      <c r="G16" s="18" t="s">
        <v>88</v>
      </c>
      <c r="H16" s="19">
        <v>600</v>
      </c>
      <c r="I16" s="13" t="s">
        <v>43</v>
      </c>
      <c r="J16" s="20">
        <v>0</v>
      </c>
      <c r="K16" s="20">
        <v>0</v>
      </c>
      <c r="L16" s="20">
        <v>0</v>
      </c>
      <c r="M16" s="108"/>
      <c r="N16" s="61">
        <v>485</v>
      </c>
      <c r="O16" s="61">
        <v>485</v>
      </c>
      <c r="P16" s="61">
        <v>485</v>
      </c>
    </row>
    <row r="17" spans="1:16" ht="114" customHeight="1" x14ac:dyDescent="0.25">
      <c r="A17" s="17" t="s">
        <v>25</v>
      </c>
      <c r="B17" s="6" t="s">
        <v>22</v>
      </c>
      <c r="C17" s="13" t="s">
        <v>16</v>
      </c>
      <c r="D17" s="13" t="s">
        <v>17</v>
      </c>
      <c r="E17" s="13">
        <v>758</v>
      </c>
      <c r="F17" s="18" t="s">
        <v>19</v>
      </c>
      <c r="G17" s="18" t="s">
        <v>89</v>
      </c>
      <c r="H17" s="19">
        <v>600</v>
      </c>
      <c r="I17" s="13" t="s">
        <v>20</v>
      </c>
      <c r="J17" s="20">
        <v>34942.9</v>
      </c>
      <c r="K17" s="20">
        <v>35180.1</v>
      </c>
      <c r="L17" s="20">
        <v>35429.699999999997</v>
      </c>
      <c r="M17" s="108"/>
      <c r="N17" s="62">
        <v>92</v>
      </c>
      <c r="O17" s="62">
        <v>92</v>
      </c>
      <c r="P17" s="62">
        <v>92</v>
      </c>
    </row>
    <row r="18" spans="1:16" ht="26.25" customHeight="1" x14ac:dyDescent="0.25">
      <c r="A18" s="98" t="s">
        <v>28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</row>
    <row r="19" spans="1:16" ht="26.25" customHeight="1" x14ac:dyDescent="0.25">
      <c r="A19" s="94" t="s">
        <v>33</v>
      </c>
      <c r="B19" s="90" t="s">
        <v>104</v>
      </c>
      <c r="C19" s="92" t="s">
        <v>16</v>
      </c>
      <c r="D19" s="92" t="s">
        <v>17</v>
      </c>
      <c r="E19" s="14">
        <v>758</v>
      </c>
      <c r="F19" s="15" t="s">
        <v>29</v>
      </c>
      <c r="G19" s="15" t="s">
        <v>90</v>
      </c>
      <c r="H19" s="15" t="s">
        <v>65</v>
      </c>
      <c r="I19" s="21" t="s">
        <v>46</v>
      </c>
      <c r="J19" s="22">
        <f>J24</f>
        <v>0</v>
      </c>
      <c r="K19" s="22">
        <f>K24</f>
        <v>0</v>
      </c>
      <c r="L19" s="22">
        <f>L24</f>
        <v>0</v>
      </c>
      <c r="M19" s="101" t="s">
        <v>79</v>
      </c>
      <c r="N19" s="105">
        <v>202200</v>
      </c>
      <c r="O19" s="112">
        <v>202300</v>
      </c>
      <c r="P19" s="114">
        <v>202400</v>
      </c>
    </row>
    <row r="20" spans="1:16" ht="27.75" customHeight="1" x14ac:dyDescent="0.25">
      <c r="A20" s="94"/>
      <c r="B20" s="104"/>
      <c r="C20" s="92"/>
      <c r="D20" s="92"/>
      <c r="E20" s="14">
        <v>758</v>
      </c>
      <c r="F20" s="15" t="s">
        <v>29</v>
      </c>
      <c r="G20" s="15" t="s">
        <v>90</v>
      </c>
      <c r="H20" s="15" t="s">
        <v>65</v>
      </c>
      <c r="I20" s="23" t="s">
        <v>43</v>
      </c>
      <c r="J20" s="22">
        <f>J22+J23</f>
        <v>0</v>
      </c>
      <c r="K20" s="22">
        <f>K22+K23</f>
        <v>0</v>
      </c>
      <c r="L20" s="22">
        <f>L22+L23</f>
        <v>0</v>
      </c>
      <c r="M20" s="103"/>
      <c r="N20" s="106"/>
      <c r="O20" s="113"/>
      <c r="P20" s="115"/>
    </row>
    <row r="21" spans="1:16" ht="28.5" customHeight="1" x14ac:dyDescent="0.25">
      <c r="A21" s="94"/>
      <c r="B21" s="104"/>
      <c r="C21" s="92"/>
      <c r="D21" s="92"/>
      <c r="E21" s="14">
        <v>758</v>
      </c>
      <c r="F21" s="15" t="s">
        <v>29</v>
      </c>
      <c r="G21" s="15" t="s">
        <v>90</v>
      </c>
      <c r="H21" s="15" t="s">
        <v>65</v>
      </c>
      <c r="I21" s="23" t="s">
        <v>20</v>
      </c>
      <c r="J21" s="24">
        <f>J25+J26</f>
        <v>22901.5</v>
      </c>
      <c r="K21" s="24">
        <f>K25+K26</f>
        <v>23231.4</v>
      </c>
      <c r="L21" s="24">
        <f>L25+L26</f>
        <v>23542.7</v>
      </c>
      <c r="M21" s="103"/>
      <c r="N21" s="106"/>
      <c r="O21" s="113"/>
      <c r="P21" s="115"/>
    </row>
    <row r="22" spans="1:16" ht="140.25" x14ac:dyDescent="0.25">
      <c r="A22" s="17" t="s">
        <v>34</v>
      </c>
      <c r="B22" s="7" t="s">
        <v>66</v>
      </c>
      <c r="C22" s="13" t="s">
        <v>16</v>
      </c>
      <c r="D22" s="13" t="s">
        <v>17</v>
      </c>
      <c r="E22" s="13">
        <v>758</v>
      </c>
      <c r="F22" s="18" t="s">
        <v>29</v>
      </c>
      <c r="G22" s="18" t="s">
        <v>91</v>
      </c>
      <c r="H22" s="18" t="s">
        <v>30</v>
      </c>
      <c r="I22" s="13" t="s">
        <v>43</v>
      </c>
      <c r="J22" s="25">
        <v>0</v>
      </c>
      <c r="K22" s="25">
        <v>0</v>
      </c>
      <c r="L22" s="25">
        <v>0</v>
      </c>
      <c r="M22" s="26" t="s">
        <v>80</v>
      </c>
      <c r="N22" s="64">
        <v>38400</v>
      </c>
      <c r="O22" s="65">
        <v>38800</v>
      </c>
      <c r="P22" s="66">
        <v>39200</v>
      </c>
    </row>
    <row r="23" spans="1:16" ht="127.5" x14ac:dyDescent="0.25">
      <c r="A23" s="17" t="s">
        <v>35</v>
      </c>
      <c r="B23" s="6" t="s">
        <v>21</v>
      </c>
      <c r="C23" s="13" t="s">
        <v>16</v>
      </c>
      <c r="D23" s="13" t="s">
        <v>17</v>
      </c>
      <c r="E23" s="13">
        <v>758</v>
      </c>
      <c r="F23" s="18" t="s">
        <v>29</v>
      </c>
      <c r="G23" s="18" t="s">
        <v>92</v>
      </c>
      <c r="H23" s="18" t="s">
        <v>30</v>
      </c>
      <c r="I23" s="13" t="s">
        <v>43</v>
      </c>
      <c r="J23" s="25">
        <v>0</v>
      </c>
      <c r="K23" s="25">
        <v>0</v>
      </c>
      <c r="L23" s="25">
        <v>0</v>
      </c>
      <c r="M23" s="26" t="s">
        <v>108</v>
      </c>
      <c r="N23" s="64">
        <v>0.9</v>
      </c>
      <c r="O23" s="65">
        <v>0.9</v>
      </c>
      <c r="P23" s="66">
        <v>0.9</v>
      </c>
    </row>
    <row r="24" spans="1:16" ht="36" customHeight="1" x14ac:dyDescent="0.25">
      <c r="A24" s="84" t="s">
        <v>36</v>
      </c>
      <c r="B24" s="101" t="s">
        <v>31</v>
      </c>
      <c r="C24" s="13" t="s">
        <v>16</v>
      </c>
      <c r="D24" s="13" t="s">
        <v>17</v>
      </c>
      <c r="E24" s="13">
        <v>758</v>
      </c>
      <c r="F24" s="18" t="s">
        <v>29</v>
      </c>
      <c r="G24" s="18" t="s">
        <v>93</v>
      </c>
      <c r="H24" s="18" t="s">
        <v>30</v>
      </c>
      <c r="I24" s="11" t="s">
        <v>46</v>
      </c>
      <c r="J24" s="25">
        <v>0</v>
      </c>
      <c r="K24" s="25">
        <v>0</v>
      </c>
      <c r="L24" s="25">
        <v>0</v>
      </c>
      <c r="M24" s="27" t="s">
        <v>81</v>
      </c>
      <c r="N24" s="64">
        <v>2.7</v>
      </c>
      <c r="O24" s="65">
        <v>2.7</v>
      </c>
      <c r="P24" s="66">
        <v>2.7</v>
      </c>
    </row>
    <row r="25" spans="1:16" ht="28.5" customHeight="1" x14ac:dyDescent="0.25">
      <c r="A25" s="85"/>
      <c r="B25" s="102"/>
      <c r="C25" s="13" t="s">
        <v>16</v>
      </c>
      <c r="D25" s="13" t="s">
        <v>17</v>
      </c>
      <c r="E25" s="13">
        <v>758</v>
      </c>
      <c r="F25" s="18" t="s">
        <v>29</v>
      </c>
      <c r="G25" s="18" t="s">
        <v>93</v>
      </c>
      <c r="H25" s="18" t="s">
        <v>30</v>
      </c>
      <c r="I25" s="13" t="s">
        <v>20</v>
      </c>
      <c r="J25" s="25">
        <v>7</v>
      </c>
      <c r="K25" s="25">
        <v>7</v>
      </c>
      <c r="L25" s="25">
        <v>7</v>
      </c>
      <c r="M25" s="28"/>
      <c r="N25" s="29"/>
      <c r="O25" s="30"/>
      <c r="P25" s="31"/>
    </row>
    <row r="26" spans="1:16" ht="36" x14ac:dyDescent="0.25">
      <c r="A26" s="17" t="s">
        <v>37</v>
      </c>
      <c r="B26" s="32" t="s">
        <v>32</v>
      </c>
      <c r="C26" s="13" t="s">
        <v>16</v>
      </c>
      <c r="D26" s="13" t="s">
        <v>17</v>
      </c>
      <c r="E26" s="13">
        <v>758</v>
      </c>
      <c r="F26" s="18" t="s">
        <v>29</v>
      </c>
      <c r="G26" s="18" t="s">
        <v>94</v>
      </c>
      <c r="H26" s="18" t="s">
        <v>30</v>
      </c>
      <c r="I26" s="13" t="s">
        <v>20</v>
      </c>
      <c r="J26" s="25">
        <v>22894.5</v>
      </c>
      <c r="K26" s="25">
        <v>23224.400000000001</v>
      </c>
      <c r="L26" s="25">
        <v>23535.7</v>
      </c>
      <c r="M26" s="33"/>
      <c r="N26" s="34"/>
      <c r="O26" s="35"/>
      <c r="P26" s="36"/>
    </row>
    <row r="27" spans="1:16" x14ac:dyDescent="0.25">
      <c r="A27" s="98" t="s">
        <v>38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ht="43.5" customHeight="1" x14ac:dyDescent="0.25">
      <c r="A28" s="95" t="s">
        <v>51</v>
      </c>
      <c r="B28" s="96" t="s">
        <v>105</v>
      </c>
      <c r="C28" s="92" t="s">
        <v>16</v>
      </c>
      <c r="D28" s="92" t="s">
        <v>17</v>
      </c>
      <c r="E28" s="14">
        <v>758</v>
      </c>
      <c r="F28" s="37" t="s">
        <v>29</v>
      </c>
      <c r="G28" s="14" t="s">
        <v>95</v>
      </c>
      <c r="H28" s="37" t="s">
        <v>65</v>
      </c>
      <c r="I28" s="23" t="s">
        <v>43</v>
      </c>
      <c r="J28" s="8">
        <f>J31+J32+J33</f>
        <v>0</v>
      </c>
      <c r="K28" s="8">
        <f>K31+K32+K33</f>
        <v>0</v>
      </c>
      <c r="L28" s="8">
        <f>L31+L32+L33</f>
        <v>0</v>
      </c>
      <c r="M28" s="118" t="s">
        <v>82</v>
      </c>
      <c r="N28" s="73">
        <v>65037</v>
      </c>
      <c r="O28" s="73">
        <v>65037</v>
      </c>
      <c r="P28" s="120">
        <v>65037</v>
      </c>
    </row>
    <row r="29" spans="1:16" ht="36" customHeight="1" x14ac:dyDescent="0.25">
      <c r="A29" s="95"/>
      <c r="B29" s="96"/>
      <c r="C29" s="92"/>
      <c r="D29" s="92"/>
      <c r="E29" s="14">
        <v>758</v>
      </c>
      <c r="F29" s="37" t="s">
        <v>29</v>
      </c>
      <c r="G29" s="14" t="s">
        <v>95</v>
      </c>
      <c r="H29" s="37">
        <v>600</v>
      </c>
      <c r="I29" s="14" t="s">
        <v>20</v>
      </c>
      <c r="J29" s="8">
        <f>J30+J34+J35+J36</f>
        <v>51361.1</v>
      </c>
      <c r="K29" s="8">
        <f t="shared" ref="K29:L29" si="1">K30+K34+K35+K36</f>
        <v>52030.400000000001</v>
      </c>
      <c r="L29" s="8">
        <f t="shared" si="1"/>
        <v>52662</v>
      </c>
      <c r="M29" s="119"/>
      <c r="N29" s="74"/>
      <c r="O29" s="74"/>
      <c r="P29" s="121"/>
    </row>
    <row r="30" spans="1:16" ht="45" customHeight="1" x14ac:dyDescent="0.25">
      <c r="A30" s="17" t="s">
        <v>52</v>
      </c>
      <c r="B30" s="38" t="s">
        <v>47</v>
      </c>
      <c r="C30" s="13" t="s">
        <v>16</v>
      </c>
      <c r="D30" s="13" t="s">
        <v>17</v>
      </c>
      <c r="E30" s="13">
        <v>758</v>
      </c>
      <c r="F30" s="39" t="s">
        <v>29</v>
      </c>
      <c r="G30" s="13" t="s">
        <v>40</v>
      </c>
      <c r="H30" s="13">
        <v>600</v>
      </c>
      <c r="I30" s="13" t="s">
        <v>20</v>
      </c>
      <c r="J30" s="9">
        <v>5</v>
      </c>
      <c r="K30" s="9">
        <v>5</v>
      </c>
      <c r="L30" s="9">
        <v>5</v>
      </c>
      <c r="M30" s="40" t="s">
        <v>83</v>
      </c>
      <c r="N30" s="65">
        <v>0.28000000000000003</v>
      </c>
      <c r="O30" s="67">
        <v>0.3</v>
      </c>
      <c r="P30" s="65">
        <v>0.3</v>
      </c>
    </row>
    <row r="31" spans="1:16" ht="140.25" x14ac:dyDescent="0.25">
      <c r="A31" s="17" t="s">
        <v>53</v>
      </c>
      <c r="B31" s="7" t="s">
        <v>66</v>
      </c>
      <c r="C31" s="13" t="s">
        <v>16</v>
      </c>
      <c r="D31" s="13" t="s">
        <v>17</v>
      </c>
      <c r="E31" s="13">
        <v>758</v>
      </c>
      <c r="F31" s="39" t="s">
        <v>29</v>
      </c>
      <c r="G31" s="13" t="s">
        <v>44</v>
      </c>
      <c r="H31" s="13">
        <v>600</v>
      </c>
      <c r="I31" s="13" t="s">
        <v>43</v>
      </c>
      <c r="J31" s="9">
        <v>0</v>
      </c>
      <c r="K31" s="9">
        <v>0</v>
      </c>
      <c r="L31" s="9">
        <v>0</v>
      </c>
      <c r="M31" s="41"/>
      <c r="N31" s="42"/>
      <c r="O31" s="43"/>
      <c r="P31" s="42"/>
    </row>
    <row r="32" spans="1:16" ht="127.5" x14ac:dyDescent="0.25">
      <c r="A32" s="17" t="s">
        <v>54</v>
      </c>
      <c r="B32" s="7" t="s">
        <v>21</v>
      </c>
      <c r="C32" s="13" t="s">
        <v>16</v>
      </c>
      <c r="D32" s="13" t="s">
        <v>17</v>
      </c>
      <c r="E32" s="13">
        <v>758</v>
      </c>
      <c r="F32" s="39" t="s">
        <v>29</v>
      </c>
      <c r="G32" s="13" t="s">
        <v>45</v>
      </c>
      <c r="H32" s="13">
        <v>600</v>
      </c>
      <c r="I32" s="13" t="s">
        <v>43</v>
      </c>
      <c r="J32" s="9">
        <v>0</v>
      </c>
      <c r="K32" s="9">
        <v>0</v>
      </c>
      <c r="L32" s="9">
        <v>0</v>
      </c>
      <c r="M32" s="41"/>
      <c r="N32" s="42"/>
      <c r="O32" s="43"/>
      <c r="P32" s="42"/>
    </row>
    <row r="33" spans="1:16" ht="66.75" customHeight="1" x14ac:dyDescent="0.25">
      <c r="A33" s="17" t="s">
        <v>55</v>
      </c>
      <c r="B33" s="6" t="s">
        <v>48</v>
      </c>
      <c r="C33" s="13" t="s">
        <v>16</v>
      </c>
      <c r="D33" s="13" t="s">
        <v>17</v>
      </c>
      <c r="E33" s="13">
        <v>758</v>
      </c>
      <c r="F33" s="39" t="s">
        <v>29</v>
      </c>
      <c r="G33" s="13" t="s">
        <v>42</v>
      </c>
      <c r="H33" s="13">
        <v>600</v>
      </c>
      <c r="I33" s="13" t="s">
        <v>43</v>
      </c>
      <c r="J33" s="9">
        <v>0</v>
      </c>
      <c r="K33" s="9">
        <v>0</v>
      </c>
      <c r="L33" s="9">
        <v>0</v>
      </c>
      <c r="M33" s="41"/>
      <c r="N33" s="42"/>
      <c r="O33" s="43"/>
      <c r="P33" s="42"/>
    </row>
    <row r="34" spans="1:16" ht="39.75" customHeight="1" x14ac:dyDescent="0.25">
      <c r="A34" s="17" t="s">
        <v>56</v>
      </c>
      <c r="B34" s="6" t="s">
        <v>49</v>
      </c>
      <c r="C34" s="13" t="s">
        <v>16</v>
      </c>
      <c r="D34" s="13" t="s">
        <v>17</v>
      </c>
      <c r="E34" s="13">
        <v>758</v>
      </c>
      <c r="F34" s="39" t="s">
        <v>29</v>
      </c>
      <c r="G34" s="13" t="s">
        <v>41</v>
      </c>
      <c r="H34" s="13">
        <v>600</v>
      </c>
      <c r="I34" s="13" t="s">
        <v>20</v>
      </c>
      <c r="J34" s="9">
        <v>10000</v>
      </c>
      <c r="K34" s="9">
        <v>10000</v>
      </c>
      <c r="L34" s="9">
        <v>10000</v>
      </c>
      <c r="M34" s="41"/>
      <c r="N34" s="42"/>
      <c r="O34" s="43"/>
      <c r="P34" s="42"/>
    </row>
    <row r="35" spans="1:16" ht="40.5" customHeight="1" x14ac:dyDescent="0.25">
      <c r="A35" s="17" t="s">
        <v>57</v>
      </c>
      <c r="B35" s="6" t="s">
        <v>50</v>
      </c>
      <c r="C35" s="13" t="s">
        <v>16</v>
      </c>
      <c r="D35" s="13" t="s">
        <v>17</v>
      </c>
      <c r="E35" s="13">
        <v>758</v>
      </c>
      <c r="F35" s="39" t="s">
        <v>29</v>
      </c>
      <c r="G35" s="13" t="s">
        <v>39</v>
      </c>
      <c r="H35" s="13">
        <v>600</v>
      </c>
      <c r="I35" s="13" t="s">
        <v>20</v>
      </c>
      <c r="J35" s="9">
        <v>41096.1</v>
      </c>
      <c r="K35" s="9">
        <v>41765.4</v>
      </c>
      <c r="L35" s="9">
        <v>42397</v>
      </c>
      <c r="M35" s="44"/>
      <c r="N35" s="45"/>
      <c r="O35" s="46"/>
      <c r="P35" s="45"/>
    </row>
    <row r="36" spans="1:16" ht="40.5" customHeight="1" x14ac:dyDescent="0.25">
      <c r="A36" s="128" t="s">
        <v>109</v>
      </c>
      <c r="B36" s="129" t="s">
        <v>111</v>
      </c>
      <c r="C36" s="130" t="s">
        <v>16</v>
      </c>
      <c r="D36" s="130" t="s">
        <v>17</v>
      </c>
      <c r="E36" s="130">
        <v>759</v>
      </c>
      <c r="F36" s="131" t="s">
        <v>29</v>
      </c>
      <c r="G36" s="130" t="s">
        <v>110</v>
      </c>
      <c r="H36" s="130">
        <v>300</v>
      </c>
      <c r="I36" s="130" t="s">
        <v>20</v>
      </c>
      <c r="J36" s="132">
        <v>260</v>
      </c>
      <c r="K36" s="132">
        <v>260</v>
      </c>
      <c r="L36" s="132">
        <v>260</v>
      </c>
      <c r="M36" s="133"/>
      <c r="N36" s="134"/>
      <c r="O36" s="134"/>
      <c r="P36" s="134"/>
    </row>
    <row r="37" spans="1:16" x14ac:dyDescent="0.25">
      <c r="A37" s="122" t="s">
        <v>59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4"/>
    </row>
    <row r="38" spans="1:16" ht="27.75" customHeight="1" x14ac:dyDescent="0.25">
      <c r="A38" s="94" t="s">
        <v>72</v>
      </c>
      <c r="B38" s="90" t="s">
        <v>106</v>
      </c>
      <c r="C38" s="92" t="s">
        <v>16</v>
      </c>
      <c r="D38" s="92" t="s">
        <v>17</v>
      </c>
      <c r="E38" s="14">
        <v>758</v>
      </c>
      <c r="F38" s="37" t="s">
        <v>60</v>
      </c>
      <c r="G38" s="14" t="s">
        <v>96</v>
      </c>
      <c r="H38" s="37" t="s">
        <v>65</v>
      </c>
      <c r="I38" s="47" t="s">
        <v>97</v>
      </c>
      <c r="J38" s="8">
        <f>J43</f>
        <v>0</v>
      </c>
      <c r="K38" s="8">
        <f>K43</f>
        <v>0</v>
      </c>
      <c r="L38" s="8">
        <f>L43</f>
        <v>0</v>
      </c>
      <c r="M38" s="69" t="s">
        <v>85</v>
      </c>
      <c r="N38" s="71">
        <v>100</v>
      </c>
      <c r="O38" s="73">
        <v>100</v>
      </c>
      <c r="P38" s="75">
        <v>100</v>
      </c>
    </row>
    <row r="39" spans="1:16" ht="26.25" customHeight="1" x14ac:dyDescent="0.25">
      <c r="A39" s="94"/>
      <c r="B39" s="104"/>
      <c r="C39" s="92"/>
      <c r="D39" s="92"/>
      <c r="E39" s="14">
        <v>758</v>
      </c>
      <c r="F39" s="37" t="s">
        <v>60</v>
      </c>
      <c r="G39" s="14" t="s">
        <v>96</v>
      </c>
      <c r="H39" s="37" t="s">
        <v>65</v>
      </c>
      <c r="I39" s="47" t="s">
        <v>20</v>
      </c>
      <c r="J39" s="8">
        <f>J40+J45</f>
        <v>9727.9</v>
      </c>
      <c r="K39" s="8">
        <f>K40+K45</f>
        <v>9727.9</v>
      </c>
      <c r="L39" s="8">
        <f>L40+L45</f>
        <v>9727.9</v>
      </c>
      <c r="M39" s="70"/>
      <c r="N39" s="72"/>
      <c r="O39" s="74"/>
      <c r="P39" s="76"/>
    </row>
    <row r="40" spans="1:16" ht="20.25" customHeight="1" x14ac:dyDescent="0.25">
      <c r="A40" s="95" t="s">
        <v>73</v>
      </c>
      <c r="B40" s="125" t="s">
        <v>61</v>
      </c>
      <c r="C40" s="92" t="s">
        <v>16</v>
      </c>
      <c r="D40" s="92" t="s">
        <v>17</v>
      </c>
      <c r="E40" s="13">
        <v>758</v>
      </c>
      <c r="F40" s="39" t="s">
        <v>60</v>
      </c>
      <c r="G40" s="13" t="s">
        <v>62</v>
      </c>
      <c r="H40" s="39" t="s">
        <v>65</v>
      </c>
      <c r="I40" s="92" t="s">
        <v>20</v>
      </c>
      <c r="J40" s="9">
        <f>J41+J42</f>
        <v>4584.3999999999996</v>
      </c>
      <c r="K40" s="9">
        <f>K41+K42</f>
        <v>4584.3999999999996</v>
      </c>
      <c r="L40" s="9">
        <f>L41+L42</f>
        <v>4584.3999999999996</v>
      </c>
      <c r="M40" s="70"/>
      <c r="N40" s="72"/>
      <c r="O40" s="74"/>
      <c r="P40" s="76"/>
    </row>
    <row r="41" spans="1:16" ht="20.25" customHeight="1" x14ac:dyDescent="0.25">
      <c r="A41" s="95"/>
      <c r="B41" s="126"/>
      <c r="C41" s="92"/>
      <c r="D41" s="92"/>
      <c r="E41" s="13">
        <v>758</v>
      </c>
      <c r="F41" s="39" t="s">
        <v>60</v>
      </c>
      <c r="G41" s="13" t="s">
        <v>62</v>
      </c>
      <c r="H41" s="39" t="s">
        <v>76</v>
      </c>
      <c r="I41" s="92"/>
      <c r="J41" s="9">
        <v>4552.3999999999996</v>
      </c>
      <c r="K41" s="9">
        <v>4552.3999999999996</v>
      </c>
      <c r="L41" s="9">
        <v>4552.3999999999996</v>
      </c>
      <c r="M41" s="70"/>
      <c r="N41" s="72"/>
      <c r="O41" s="74"/>
      <c r="P41" s="76"/>
    </row>
    <row r="42" spans="1:16" ht="18" customHeight="1" x14ac:dyDescent="0.25">
      <c r="A42" s="95"/>
      <c r="B42" s="127"/>
      <c r="C42" s="92"/>
      <c r="D42" s="92"/>
      <c r="E42" s="13">
        <v>758</v>
      </c>
      <c r="F42" s="39" t="s">
        <v>60</v>
      </c>
      <c r="G42" s="13" t="s">
        <v>62</v>
      </c>
      <c r="H42" s="39" t="s">
        <v>77</v>
      </c>
      <c r="I42" s="92"/>
      <c r="J42" s="9">
        <v>32</v>
      </c>
      <c r="K42" s="9">
        <v>32</v>
      </c>
      <c r="L42" s="9">
        <v>32</v>
      </c>
      <c r="M42" s="70"/>
      <c r="N42" s="72"/>
      <c r="O42" s="74"/>
      <c r="P42" s="76"/>
    </row>
    <row r="43" spans="1:16" ht="106.5" customHeight="1" x14ac:dyDescent="0.25">
      <c r="A43" s="84" t="s">
        <v>74</v>
      </c>
      <c r="B43" s="90" t="s">
        <v>66</v>
      </c>
      <c r="C43" s="86" t="s">
        <v>16</v>
      </c>
      <c r="D43" s="86" t="s">
        <v>17</v>
      </c>
      <c r="E43" s="86">
        <v>758</v>
      </c>
      <c r="F43" s="88">
        <v>1003</v>
      </c>
      <c r="G43" s="86" t="s">
        <v>64</v>
      </c>
      <c r="H43" s="88">
        <v>300</v>
      </c>
      <c r="I43" s="86" t="s">
        <v>43</v>
      </c>
      <c r="J43" s="116">
        <v>0</v>
      </c>
      <c r="K43" s="116">
        <v>0</v>
      </c>
      <c r="L43" s="116">
        <v>0</v>
      </c>
      <c r="M43" s="48" t="s">
        <v>86</v>
      </c>
      <c r="N43" s="49">
        <v>100</v>
      </c>
      <c r="O43" s="50">
        <v>100</v>
      </c>
      <c r="P43" s="51">
        <v>100</v>
      </c>
    </row>
    <row r="44" spans="1:16" ht="48.75" customHeight="1" x14ac:dyDescent="0.25">
      <c r="A44" s="85"/>
      <c r="B44" s="91"/>
      <c r="C44" s="87"/>
      <c r="D44" s="87"/>
      <c r="E44" s="87"/>
      <c r="F44" s="89"/>
      <c r="G44" s="87"/>
      <c r="H44" s="89"/>
      <c r="I44" s="87"/>
      <c r="J44" s="117"/>
      <c r="K44" s="117"/>
      <c r="L44" s="117"/>
      <c r="M44" s="48" t="s">
        <v>84</v>
      </c>
      <c r="N44" s="57">
        <v>90</v>
      </c>
      <c r="O44" s="58">
        <v>90</v>
      </c>
      <c r="P44" s="59">
        <v>90</v>
      </c>
    </row>
    <row r="45" spans="1:16" x14ac:dyDescent="0.25">
      <c r="A45" s="94" t="s">
        <v>75</v>
      </c>
      <c r="B45" s="93" t="s">
        <v>67</v>
      </c>
      <c r="C45" s="92" t="s">
        <v>16</v>
      </c>
      <c r="D45" s="92" t="s">
        <v>17</v>
      </c>
      <c r="E45" s="13">
        <v>758</v>
      </c>
      <c r="F45" s="39" t="s">
        <v>60</v>
      </c>
      <c r="G45" s="13" t="s">
        <v>63</v>
      </c>
      <c r="H45" s="39" t="s">
        <v>65</v>
      </c>
      <c r="I45" s="92" t="s">
        <v>20</v>
      </c>
      <c r="J45" s="9">
        <f>J46+J47</f>
        <v>5143.5</v>
      </c>
      <c r="K45" s="9">
        <f>K46+K47</f>
        <v>5143.5</v>
      </c>
      <c r="L45" s="9">
        <f>L46+L47</f>
        <v>5143.5</v>
      </c>
      <c r="M45" s="77" t="s">
        <v>98</v>
      </c>
      <c r="N45" s="72">
        <v>10</v>
      </c>
      <c r="O45" s="74">
        <v>10</v>
      </c>
      <c r="P45" s="76">
        <v>10</v>
      </c>
    </row>
    <row r="46" spans="1:16" x14ac:dyDescent="0.25">
      <c r="A46" s="94"/>
      <c r="B46" s="93"/>
      <c r="C46" s="92"/>
      <c r="D46" s="92"/>
      <c r="E46" s="13">
        <v>758</v>
      </c>
      <c r="F46" s="39" t="s">
        <v>60</v>
      </c>
      <c r="G46" s="13" t="s">
        <v>63</v>
      </c>
      <c r="H46" s="52">
        <v>100</v>
      </c>
      <c r="I46" s="92"/>
      <c r="J46" s="53">
        <v>4612.5</v>
      </c>
      <c r="K46" s="53">
        <v>4612.5</v>
      </c>
      <c r="L46" s="53">
        <v>4612.5</v>
      </c>
      <c r="M46" s="77"/>
      <c r="N46" s="72"/>
      <c r="O46" s="74"/>
      <c r="P46" s="76"/>
    </row>
    <row r="47" spans="1:16" x14ac:dyDescent="0.25">
      <c r="A47" s="94"/>
      <c r="B47" s="93"/>
      <c r="C47" s="92"/>
      <c r="D47" s="92"/>
      <c r="E47" s="13">
        <v>758</v>
      </c>
      <c r="F47" s="39" t="s">
        <v>60</v>
      </c>
      <c r="G47" s="13" t="s">
        <v>63</v>
      </c>
      <c r="H47" s="52">
        <v>200</v>
      </c>
      <c r="I47" s="92"/>
      <c r="J47" s="53">
        <f>531-100+100</f>
        <v>531</v>
      </c>
      <c r="K47" s="53">
        <v>531</v>
      </c>
      <c r="L47" s="53">
        <v>531</v>
      </c>
      <c r="M47" s="78"/>
      <c r="N47" s="79"/>
      <c r="O47" s="81"/>
      <c r="P47" s="80"/>
    </row>
    <row r="48" spans="1:16" ht="25.5" x14ac:dyDescent="0.25">
      <c r="A48" s="83"/>
      <c r="B48" s="82" t="s">
        <v>68</v>
      </c>
      <c r="C48" s="82" t="s">
        <v>71</v>
      </c>
      <c r="D48" s="82" t="s">
        <v>71</v>
      </c>
      <c r="E48" s="82">
        <v>758</v>
      </c>
      <c r="F48" s="82" t="s">
        <v>71</v>
      </c>
      <c r="G48" s="82" t="s">
        <v>71</v>
      </c>
      <c r="H48" s="82" t="s">
        <v>71</v>
      </c>
      <c r="I48" s="54" t="s">
        <v>69</v>
      </c>
      <c r="J48" s="22">
        <f>J50+J51+J52</f>
        <v>118933.4</v>
      </c>
      <c r="K48" s="22">
        <f>K50+K51+K52</f>
        <v>120169.79999999999</v>
      </c>
      <c r="L48" s="22">
        <f>L50+L51+L52</f>
        <v>121362.29999999999</v>
      </c>
      <c r="M48" s="68"/>
      <c r="N48" s="68"/>
      <c r="O48" s="68"/>
      <c r="P48" s="68"/>
    </row>
    <row r="49" spans="1:16" x14ac:dyDescent="0.25">
      <c r="A49" s="83"/>
      <c r="B49" s="82"/>
      <c r="C49" s="82"/>
      <c r="D49" s="82"/>
      <c r="E49" s="82"/>
      <c r="F49" s="82"/>
      <c r="G49" s="82"/>
      <c r="H49" s="82"/>
      <c r="I49" s="55" t="s">
        <v>70</v>
      </c>
      <c r="J49" s="22"/>
      <c r="K49" s="22"/>
      <c r="L49" s="22"/>
      <c r="M49" s="68"/>
      <c r="N49" s="68"/>
      <c r="O49" s="68"/>
      <c r="P49" s="68"/>
    </row>
    <row r="50" spans="1:16" ht="21" x14ac:dyDescent="0.25">
      <c r="A50" s="83"/>
      <c r="B50" s="82"/>
      <c r="C50" s="82"/>
      <c r="D50" s="82"/>
      <c r="E50" s="82"/>
      <c r="F50" s="82"/>
      <c r="G50" s="82"/>
      <c r="H50" s="82"/>
      <c r="I50" s="56" t="s">
        <v>46</v>
      </c>
      <c r="J50" s="22">
        <f>J19</f>
        <v>0</v>
      </c>
      <c r="K50" s="22">
        <f>K19</f>
        <v>0</v>
      </c>
      <c r="L50" s="22">
        <f>L19</f>
        <v>0</v>
      </c>
      <c r="M50" s="68"/>
      <c r="N50" s="68"/>
      <c r="O50" s="68"/>
      <c r="P50" s="68"/>
    </row>
    <row r="51" spans="1:16" ht="25.5" x14ac:dyDescent="0.25">
      <c r="A51" s="83"/>
      <c r="B51" s="82"/>
      <c r="C51" s="82"/>
      <c r="D51" s="82"/>
      <c r="E51" s="82"/>
      <c r="F51" s="82"/>
      <c r="G51" s="82"/>
      <c r="H51" s="82"/>
      <c r="I51" s="54" t="s">
        <v>43</v>
      </c>
      <c r="J51" s="22">
        <f t="shared" ref="J51:L52" si="2">J14+J20+J28+J38</f>
        <v>0</v>
      </c>
      <c r="K51" s="22">
        <f t="shared" si="2"/>
        <v>0</v>
      </c>
      <c r="L51" s="22">
        <f t="shared" si="2"/>
        <v>0</v>
      </c>
      <c r="M51" s="68"/>
      <c r="N51" s="68"/>
      <c r="O51" s="68"/>
      <c r="P51" s="68"/>
    </row>
    <row r="52" spans="1:16" ht="25.5" x14ac:dyDescent="0.25">
      <c r="A52" s="83"/>
      <c r="B52" s="82"/>
      <c r="C52" s="82"/>
      <c r="D52" s="82"/>
      <c r="E52" s="82"/>
      <c r="F52" s="82"/>
      <c r="G52" s="82"/>
      <c r="H52" s="82"/>
      <c r="I52" s="54" t="s">
        <v>20</v>
      </c>
      <c r="J52" s="22">
        <f t="shared" si="2"/>
        <v>118933.4</v>
      </c>
      <c r="K52" s="22">
        <f t="shared" si="2"/>
        <v>120169.79999999999</v>
      </c>
      <c r="L52" s="22">
        <f t="shared" si="2"/>
        <v>121362.29999999999</v>
      </c>
      <c r="M52" s="68"/>
      <c r="N52" s="68"/>
      <c r="O52" s="68"/>
      <c r="P52" s="68"/>
    </row>
    <row r="55" spans="1:16" x14ac:dyDescent="0.25">
      <c r="B55" s="2" t="s">
        <v>99</v>
      </c>
      <c r="J55" s="2" t="s">
        <v>100</v>
      </c>
    </row>
  </sheetData>
  <mergeCells count="85">
    <mergeCell ref="A38:A39"/>
    <mergeCell ref="A40:A42"/>
    <mergeCell ref="I40:I42"/>
    <mergeCell ref="C40:C42"/>
    <mergeCell ref="D40:D42"/>
    <mergeCell ref="B40:B42"/>
    <mergeCell ref="O19:O21"/>
    <mergeCell ref="P19:P21"/>
    <mergeCell ref="G43:G44"/>
    <mergeCell ref="H43:H44"/>
    <mergeCell ref="I43:I44"/>
    <mergeCell ref="J43:J44"/>
    <mergeCell ref="K43:K44"/>
    <mergeCell ref="L43:L44"/>
    <mergeCell ref="M28:M29"/>
    <mergeCell ref="N28:N29"/>
    <mergeCell ref="O28:O29"/>
    <mergeCell ref="P28:P29"/>
    <mergeCell ref="A37:P37"/>
    <mergeCell ref="B38:B39"/>
    <mergeCell ref="C38:C39"/>
    <mergeCell ref="D38:D39"/>
    <mergeCell ref="A6:P6"/>
    <mergeCell ref="B14:B15"/>
    <mergeCell ref="A14:A15"/>
    <mergeCell ref="M14:M17"/>
    <mergeCell ref="A12:P12"/>
    <mergeCell ref="A13:P13"/>
    <mergeCell ref="J9:L9"/>
    <mergeCell ref="M9:M10"/>
    <mergeCell ref="N9:N10"/>
    <mergeCell ref="O9:O10"/>
    <mergeCell ref="P9:P10"/>
    <mergeCell ref="A9:A10"/>
    <mergeCell ref="B9:B10"/>
    <mergeCell ref="C9:C10"/>
    <mergeCell ref="A7:P7"/>
    <mergeCell ref="D9:D10"/>
    <mergeCell ref="A28:A29"/>
    <mergeCell ref="B28:B29"/>
    <mergeCell ref="C28:C29"/>
    <mergeCell ref="D28:D29"/>
    <mergeCell ref="I9:I10"/>
    <mergeCell ref="E9:H9"/>
    <mergeCell ref="A27:P27"/>
    <mergeCell ref="B24:B25"/>
    <mergeCell ref="A24:A25"/>
    <mergeCell ref="M19:M21"/>
    <mergeCell ref="A18:P18"/>
    <mergeCell ref="B19:B21"/>
    <mergeCell ref="A19:A21"/>
    <mergeCell ref="C19:C21"/>
    <mergeCell ref="D19:D21"/>
    <mergeCell ref="N19:N21"/>
    <mergeCell ref="I45:I47"/>
    <mergeCell ref="D45:D47"/>
    <mergeCell ref="C45:C47"/>
    <mergeCell ref="B45:B47"/>
    <mergeCell ref="A45:A47"/>
    <mergeCell ref="A43:A44"/>
    <mergeCell ref="C43:C44"/>
    <mergeCell ref="D43:D44"/>
    <mergeCell ref="E43:E44"/>
    <mergeCell ref="F43:F44"/>
    <mergeCell ref="B43:B44"/>
    <mergeCell ref="A48:A52"/>
    <mergeCell ref="B48:B52"/>
    <mergeCell ref="C48:C52"/>
    <mergeCell ref="D48:D52"/>
    <mergeCell ref="E48:E52"/>
    <mergeCell ref="F48:F52"/>
    <mergeCell ref="G48:G52"/>
    <mergeCell ref="H48:H52"/>
    <mergeCell ref="M48:M52"/>
    <mergeCell ref="N48:N52"/>
    <mergeCell ref="P48:P52"/>
    <mergeCell ref="O48:O52"/>
    <mergeCell ref="M38:M42"/>
    <mergeCell ref="N38:N42"/>
    <mergeCell ref="O38:O42"/>
    <mergeCell ref="P38:P42"/>
    <mergeCell ref="M45:M47"/>
    <mergeCell ref="N45:N47"/>
    <mergeCell ref="P45:P47"/>
    <mergeCell ref="O45:O47"/>
  </mergeCells>
  <pageMargins left="0.78740157480314965" right="0.39370078740157483" top="0.78740157480314965" bottom="0.59055118110236227" header="1.0629921259842521" footer="0.3937007874015748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Самохвалова</dc:creator>
  <cp:lastModifiedBy>Едачева</cp:lastModifiedBy>
  <cp:lastPrinted>2018-09-17T13:15:36Z</cp:lastPrinted>
  <dcterms:created xsi:type="dcterms:W3CDTF">2018-06-19T11:31:58Z</dcterms:created>
  <dcterms:modified xsi:type="dcterms:W3CDTF">2018-09-17T13:15:44Z</dcterms:modified>
</cp:coreProperties>
</file>