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2"/>
  </bookViews>
  <sheets>
    <sheet name="Пр 1" sheetId="2" r:id="rId1"/>
    <sheet name="Пр 2" sheetId="4" r:id="rId2"/>
    <sheet name="Пр 3" sheetId="5" r:id="rId3"/>
  </sheets>
  <calcPr calcId="125725"/>
</workbook>
</file>

<file path=xl/calcChain.xml><?xml version="1.0" encoding="utf-8"?>
<calcChain xmlns="http://schemas.openxmlformats.org/spreadsheetml/2006/main">
  <c r="K24" i="4"/>
  <c r="L24"/>
  <c r="L25" s="1"/>
  <c r="J24"/>
  <c r="K25"/>
  <c r="K22"/>
  <c r="L22"/>
  <c r="J22"/>
  <c r="K24" i="2"/>
  <c r="L24"/>
  <c r="J24"/>
  <c r="K23"/>
  <c r="L23"/>
  <c r="J23"/>
  <c r="L11"/>
  <c r="K11"/>
  <c r="J11"/>
  <c r="L9" i="5"/>
  <c r="L11" s="1"/>
  <c r="L12" s="1"/>
  <c r="K9"/>
  <c r="K11" s="1"/>
  <c r="K12" s="1"/>
  <c r="J9"/>
  <c r="J11" s="1"/>
  <c r="J12" s="1"/>
  <c r="K17" i="4"/>
  <c r="L17"/>
  <c r="J17"/>
  <c r="K9" l="1"/>
  <c r="L9"/>
  <c r="J9"/>
  <c r="L13"/>
  <c r="K13"/>
  <c r="J13"/>
  <c r="K14" i="2"/>
  <c r="L14"/>
  <c r="L22" s="1"/>
  <c r="J14"/>
  <c r="K9"/>
  <c r="K25" s="1"/>
  <c r="L9"/>
  <c r="L25" s="1"/>
  <c r="J9"/>
  <c r="J25" s="1"/>
  <c r="J22" l="1"/>
  <c r="K22"/>
  <c r="J25" i="4"/>
</calcChain>
</file>

<file path=xl/sharedStrings.xml><?xml version="1.0" encoding="utf-8"?>
<sst xmlns="http://schemas.openxmlformats.org/spreadsheetml/2006/main" count="275" uniqueCount="149">
  <si>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</si>
  <si>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</si>
  <si>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</si>
  <si>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</si>
  <si>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</si>
  <si>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</si>
  <si>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 xml:space="preserve">Мероприятия по проведению всероссийской сельскохозяйственной переписи в 2016 году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</si>
  <si>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</si>
  <si>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</si>
  <si>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</si>
  <si>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</si>
  <si>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</si>
  <si>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</si>
  <si>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</si>
  <si>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</si>
  <si>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</si>
  <si>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</si>
  <si>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</si>
  <si>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</si>
  <si>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</si>
  <si>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</si>
  <si>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Приложение 1
к муниципальной  программе округа Муром 
«Муниципальное управление»  на 2016-2018 гг.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</si>
  <si>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</si>
  <si>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</si>
  <si>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</si>
  <si>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</si>
  <si>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1.3</t>
  </si>
  <si>
    <t>2.</t>
  </si>
  <si>
    <t>2.1</t>
  </si>
  <si>
    <t>2.2</t>
  </si>
  <si>
    <t>2.3</t>
  </si>
  <si>
    <t>2.4</t>
  </si>
  <si>
    <t>2.5</t>
  </si>
  <si>
    <t>2.6</t>
  </si>
  <si>
    <t>703</t>
  </si>
  <si>
    <t>0102</t>
  </si>
  <si>
    <t>10101Г0110</t>
  </si>
  <si>
    <t>0104</t>
  </si>
  <si>
    <t>1010100110</t>
  </si>
  <si>
    <t>000</t>
  </si>
  <si>
    <t>МБ</t>
  </si>
  <si>
    <t>0000</t>
  </si>
  <si>
    <t>0100</t>
  </si>
  <si>
    <t>Расходы на выплаты по оплате труда работников органов местного самоуправления</t>
  </si>
  <si>
    <t>Расходы на обеспечение функций органов местного самоуправления</t>
  </si>
  <si>
    <t>1010100190</t>
  </si>
  <si>
    <t>1010100000</t>
  </si>
  <si>
    <t>Расходы на выплаты по оплате труда Главы муниципального образования</t>
  </si>
  <si>
    <t>1010200000</t>
  </si>
  <si>
    <t>0105</t>
  </si>
  <si>
    <t>0405</t>
  </si>
  <si>
    <t>1010253910</t>
  </si>
  <si>
    <t>ФБ</t>
  </si>
  <si>
    <t>ОБ</t>
  </si>
  <si>
    <t>1010270020</t>
  </si>
  <si>
    <t>1010251200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</si>
  <si>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</si>
  <si>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</si>
  <si>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</si>
  <si>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</si>
  <si>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Приложение 2
к муниципальной  программе округа Муром 
«Муниципальное управление»  на 2016-2018 гг.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</si>
  <si>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</si>
  <si>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</si>
  <si>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Аппарат управления Администрации округа Муром</t>
  </si>
  <si>
    <t xml:space="preserve">Аппарат управления Администрации округа Муром </t>
  </si>
  <si>
    <t xml:space="preserve">Отдел  мобилизационной работы и общественной безопасности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</si>
  <si>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</si>
  <si>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</si>
  <si>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</si>
  <si>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</si>
  <si>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</si>
  <si>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</si>
  <si>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</si>
  <si>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</si>
  <si>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</si>
  <si>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</si>
  <si>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</si>
  <si>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</si>
  <si>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</si>
  <si>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</si>
  <si>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</si>
  <si>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</si>
  <si>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</si>
  <si>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</si>
  <si>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</si>
  <si>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</si>
  <si>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</si>
  <si>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</si>
  <si>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</si>
  <si>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</si>
  <si>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</si>
  <si>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</si>
  <si>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</si>
  <si>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</si>
  <si>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</si>
  <si>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</si>
  <si>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</si>
  <si>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</si>
  <si>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</si>
  <si>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</si>
  <si>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</si>
  <si>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</si>
  <si>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Приложение 3
к муниципальной  программе округа Муром 
«Муниципальное управление»  на 2016-2018 гг.</t>
  </si>
  <si>
    <t>1030100000</t>
  </si>
  <si>
    <t>1202</t>
  </si>
  <si>
    <t>1200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</si>
  <si>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</si>
  <si>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</si>
  <si>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</si>
  <si>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</si>
  <si>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</si>
  <si>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</si>
  <si>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</si>
  <si>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</si>
  <si>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</si>
  <si>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</si>
  <si>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</si>
  <si>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</si>
  <si>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</si>
  <si>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</si>
  <si>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</si>
  <si>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владельцев личных подсобных хозяйств (ЛПХ), получивщих государственную поддержку в виде возмещения части процентной ставки по кредитам</t>
  </si>
  <si>
    <t>Количество обслуживаемых учреждений</t>
  </si>
  <si>
    <t>Количество обслуживаемых АРМ</t>
  </si>
  <si>
    <t>Количество кандидатов в присяжные заседатели</t>
  </si>
  <si>
    <t>Обеспечение роста уровня выполнения учреждениями муниципального задания, обеспечение качества оказания услуг.</t>
  </si>
  <si>
    <t>Количество членов ДНД, патрулирующих улицы города.</t>
  </si>
  <si>
    <t>Количество информационных материалов, размещенных в СМИ, полос в год.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</si>
  <si>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</si>
  <si>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</si>
  <si>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</si>
  <si>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</si>
  <si>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</si>
  <si>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</si>
  <si>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</si>
  <si>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</si>
  <si>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</si>
  <si>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</si>
  <si>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</si>
  <si>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</si>
  <si>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</si>
  <si>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</si>
  <si>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</si>
  <si>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</si>
  <si>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Основное мероприятие "Освещение деятельности органов местного самоуправления в печатных средствах массовой информации"</t>
  </si>
  <si>
    <t>600</t>
  </si>
  <si>
    <t>Расходы на обеспечение деятельности  (оказание услуг) муниципального автономного учреждения "Муромский меридиан"</t>
  </si>
  <si>
    <t>1010250550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</si>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</sst>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opLeftCell="A19" workbookViewId="0">
      <selection activeCell="Q1" sqref="Q1:V1048576"/>
    </sheetView>
  </sheetViews>
  <sheetFormatPr defaultRowHeight="1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8.28515625" customWidth="1"/>
    <col min="11" max="11" width="9" customWidth="1"/>
    <col min="13" max="13" width="12" customWidth="1"/>
    <col min="14" max="16" width="6.42578125" customWidth="1"/>
  </cols>
  <sheetData>
    <row r="1" spans="1:16" ht="47.2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21</v>
      </c>
      <c r="L1" s="31"/>
      <c r="M1" s="31"/>
      <c r="N1" s="31"/>
      <c r="O1" s="31"/>
      <c r="P1" s="31"/>
    </row>
    <row r="2" spans="1:16" ht="35.25" customHeight="1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.75" customHeight="1"/>
    <row r="4" spans="1:16" ht="33" customHeight="1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5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6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 ht="15" customHeight="1">
      <c r="A6" s="32"/>
      <c r="B6" s="32"/>
      <c r="C6" s="32"/>
      <c r="D6" s="32"/>
      <c r="E6" s="32"/>
      <c r="F6" s="2" t="s">
        <v>17</v>
      </c>
      <c r="G6" s="32"/>
      <c r="H6" s="32"/>
      <c r="I6" s="37"/>
      <c r="J6" s="32"/>
      <c r="K6" s="32"/>
      <c r="L6" s="32"/>
      <c r="M6" s="32"/>
      <c r="N6" s="32"/>
      <c r="O6" s="32"/>
      <c r="P6" s="32"/>
    </row>
    <row r="7" spans="1:16" ht="28.5" customHeight="1">
      <c r="A7" s="33" t="s">
        <v>109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.75" customHeight="1">
      <c r="A8" s="33" t="s">
        <v>110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42" customHeight="1">
      <c r="A9" s="14" t="s">
        <v>20</v>
      </c>
      <c r="B9" s="14" t="s">
        <v>137</v>
      </c>
      <c r="C9" s="14" t="s">
        <v>68</v>
      </c>
      <c r="D9" s="14"/>
      <c r="E9" s="15" t="s">
        <v>34</v>
      </c>
      <c r="F9" s="15" t="s">
        <v>42</v>
      </c>
      <c r="G9" s="15" t="s">
        <v>46</v>
      </c>
      <c r="H9" s="16" t="s">
        <v>39</v>
      </c>
      <c r="I9" s="17" t="s">
        <v>40</v>
      </c>
      <c r="J9" s="18">
        <f>J10+J11+J12</f>
        <v>28667.9</v>
      </c>
      <c r="K9" s="18">
        <f t="shared" ref="K9:L9" si="0">K10+K11+K12</f>
        <v>28667.9</v>
      </c>
      <c r="L9" s="18">
        <f t="shared" si="0"/>
        <v>28667.9</v>
      </c>
      <c r="M9" s="38" t="s">
        <v>118</v>
      </c>
      <c r="N9" s="17">
        <v>2</v>
      </c>
      <c r="O9" s="17">
        <v>2</v>
      </c>
      <c r="P9" s="17">
        <v>2</v>
      </c>
    </row>
    <row r="10" spans="1:16" ht="54.75" customHeight="1">
      <c r="A10" s="4" t="s">
        <v>23</v>
      </c>
      <c r="B10" s="3" t="s">
        <v>47</v>
      </c>
      <c r="C10" s="3" t="s">
        <v>25</v>
      </c>
      <c r="D10" s="3"/>
      <c r="E10" s="8" t="s">
        <v>34</v>
      </c>
      <c r="F10" s="8" t="s">
        <v>35</v>
      </c>
      <c r="G10" s="8" t="s">
        <v>36</v>
      </c>
      <c r="H10" s="10" t="s">
        <v>130</v>
      </c>
      <c r="I10" s="9" t="s">
        <v>40</v>
      </c>
      <c r="J10" s="11">
        <v>1889</v>
      </c>
      <c r="K10" s="11">
        <v>1889</v>
      </c>
      <c r="L10" s="11">
        <v>1889</v>
      </c>
      <c r="M10" s="39"/>
      <c r="N10" s="9"/>
      <c r="O10" s="9"/>
      <c r="P10" s="9"/>
    </row>
    <row r="11" spans="1:16" ht="69" customHeight="1">
      <c r="A11" s="4" t="s">
        <v>24</v>
      </c>
      <c r="B11" s="3" t="s">
        <v>43</v>
      </c>
      <c r="C11" s="3" t="s">
        <v>64</v>
      </c>
      <c r="D11" s="3"/>
      <c r="E11" s="8" t="s">
        <v>34</v>
      </c>
      <c r="F11" s="8" t="s">
        <v>37</v>
      </c>
      <c r="G11" s="8" t="s">
        <v>38</v>
      </c>
      <c r="H11" s="10" t="s">
        <v>130</v>
      </c>
      <c r="I11" s="9" t="s">
        <v>40</v>
      </c>
      <c r="J11" s="11">
        <f>26693.9</f>
        <v>26693.9</v>
      </c>
      <c r="K11" s="11">
        <f>26693.9</f>
        <v>26693.9</v>
      </c>
      <c r="L11" s="11">
        <f>26693.9</f>
        <v>26693.9</v>
      </c>
      <c r="M11" s="39"/>
      <c r="N11" s="9"/>
      <c r="O11" s="9"/>
      <c r="P11" s="9"/>
    </row>
    <row r="12" spans="1:16" ht="54" customHeight="1">
      <c r="A12" s="4" t="s">
        <v>26</v>
      </c>
      <c r="B12" s="3" t="s">
        <v>44</v>
      </c>
      <c r="C12" s="3" t="s">
        <v>63</v>
      </c>
      <c r="D12" s="3"/>
      <c r="E12" s="8" t="s">
        <v>34</v>
      </c>
      <c r="F12" s="8" t="s">
        <v>37</v>
      </c>
      <c r="G12" s="8" t="s">
        <v>45</v>
      </c>
      <c r="H12" s="10" t="s">
        <v>130</v>
      </c>
      <c r="I12" s="9" t="s">
        <v>40</v>
      </c>
      <c r="J12" s="11">
        <v>85</v>
      </c>
      <c r="K12" s="11">
        <v>85</v>
      </c>
      <c r="L12" s="11">
        <v>85</v>
      </c>
      <c r="M12" s="40"/>
      <c r="N12" s="9"/>
      <c r="O12" s="9"/>
      <c r="P12" s="9"/>
    </row>
    <row r="13" spans="1:16" ht="57" customHeight="1">
      <c r="A13" s="33" t="s">
        <v>108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27.5" customHeight="1">
      <c r="A14" s="14" t="s">
        <v>27</v>
      </c>
      <c r="B14" s="14" t="s">
        <v>138</v>
      </c>
      <c r="C14" s="14" t="s">
        <v>68</v>
      </c>
      <c r="D14" s="14"/>
      <c r="E14" s="15" t="s">
        <v>34</v>
      </c>
      <c r="F14" s="15" t="s">
        <v>41</v>
      </c>
      <c r="G14" s="15" t="s">
        <v>48</v>
      </c>
      <c r="H14" s="16" t="s">
        <v>39</v>
      </c>
      <c r="I14" s="17"/>
      <c r="J14" s="18">
        <f>SUM(J15:J21)</f>
        <v>5947.4000000000005</v>
      </c>
      <c r="K14" s="18">
        <f t="shared" ref="K14:L14" si="1">SUM(K15:K21)</f>
        <v>5218.5</v>
      </c>
      <c r="L14" s="18">
        <f t="shared" si="1"/>
        <v>5218.5</v>
      </c>
      <c r="M14" s="14"/>
      <c r="N14" s="14"/>
      <c r="O14" s="14"/>
      <c r="P14" s="14"/>
    </row>
    <row r="15" spans="1:16" ht="121.5" customHeight="1">
      <c r="A15" s="4" t="s">
        <v>28</v>
      </c>
      <c r="B15" s="3" t="s">
        <v>0</v>
      </c>
      <c r="C15" s="3" t="s">
        <v>65</v>
      </c>
      <c r="D15" s="3"/>
      <c r="E15" s="8" t="s">
        <v>34</v>
      </c>
      <c r="F15" s="8" t="s">
        <v>49</v>
      </c>
      <c r="G15" s="8" t="s">
        <v>55</v>
      </c>
      <c r="H15" s="10" t="s">
        <v>131</v>
      </c>
      <c r="I15" s="9" t="s">
        <v>52</v>
      </c>
      <c r="J15" s="11">
        <v>62.1</v>
      </c>
      <c r="K15" s="11">
        <v>0</v>
      </c>
      <c r="L15" s="11">
        <v>0</v>
      </c>
      <c r="M15" s="3" t="s">
        <v>124</v>
      </c>
      <c r="N15" s="9">
        <v>782</v>
      </c>
      <c r="O15" s="9">
        <v>782</v>
      </c>
      <c r="P15" s="20">
        <v>782</v>
      </c>
    </row>
    <row r="16" spans="1:16" ht="180.75" customHeight="1">
      <c r="A16" s="4" t="s">
        <v>29</v>
      </c>
      <c r="B16" s="3" t="s">
        <v>1</v>
      </c>
      <c r="C16" s="6" t="s">
        <v>2</v>
      </c>
      <c r="D16" s="7"/>
      <c r="E16" s="8" t="s">
        <v>34</v>
      </c>
      <c r="F16" s="8" t="s">
        <v>56</v>
      </c>
      <c r="G16" s="8" t="s">
        <v>57</v>
      </c>
      <c r="H16" s="10" t="s">
        <v>39</v>
      </c>
      <c r="I16" s="9" t="s">
        <v>52</v>
      </c>
      <c r="J16" s="11">
        <v>3570</v>
      </c>
      <c r="K16" s="11">
        <v>3570</v>
      </c>
      <c r="L16" s="11">
        <v>3570</v>
      </c>
      <c r="M16" s="19" t="s">
        <v>148</v>
      </c>
      <c r="N16" s="24">
        <v>13900</v>
      </c>
      <c r="O16" s="24">
        <v>13900</v>
      </c>
      <c r="P16" s="24">
        <v>13900</v>
      </c>
    </row>
    <row r="17" spans="1:16" ht="102.75" customHeight="1">
      <c r="A17" s="4" t="s">
        <v>30</v>
      </c>
      <c r="B17" s="3" t="s">
        <v>3</v>
      </c>
      <c r="C17" s="6" t="s">
        <v>69</v>
      </c>
      <c r="D17" s="7"/>
      <c r="E17" s="8" t="s">
        <v>34</v>
      </c>
      <c r="F17" s="8" t="s">
        <v>37</v>
      </c>
      <c r="G17" s="8">
        <v>1010270010</v>
      </c>
      <c r="H17" s="10" t="s">
        <v>39</v>
      </c>
      <c r="I17" s="9" t="s">
        <v>53</v>
      </c>
      <c r="J17" s="11">
        <v>779.5</v>
      </c>
      <c r="K17" s="11">
        <v>779.5</v>
      </c>
      <c r="L17" s="11">
        <v>779.5</v>
      </c>
      <c r="M17" s="19" t="s">
        <v>120</v>
      </c>
      <c r="N17" s="20">
        <v>510</v>
      </c>
      <c r="O17" s="20">
        <v>510</v>
      </c>
      <c r="P17" s="20">
        <v>510</v>
      </c>
    </row>
    <row r="18" spans="1:16" ht="104.25" customHeight="1">
      <c r="A18" s="29" t="s">
        <v>31</v>
      </c>
      <c r="B18" s="25" t="s">
        <v>4</v>
      </c>
      <c r="C18" s="12" t="s">
        <v>67</v>
      </c>
      <c r="D18" s="7"/>
      <c r="E18" s="8" t="s">
        <v>34</v>
      </c>
      <c r="F18" s="8" t="s">
        <v>50</v>
      </c>
      <c r="G18" s="8" t="s">
        <v>58</v>
      </c>
      <c r="H18" s="10" t="s">
        <v>132</v>
      </c>
      <c r="I18" s="9" t="s">
        <v>53</v>
      </c>
      <c r="J18" s="11">
        <v>15.2</v>
      </c>
      <c r="K18" s="11">
        <v>15</v>
      </c>
      <c r="L18" s="11">
        <v>15</v>
      </c>
      <c r="M18" s="25" t="s">
        <v>121</v>
      </c>
      <c r="N18" s="27">
        <v>3</v>
      </c>
      <c r="O18" s="27">
        <v>3</v>
      </c>
      <c r="P18" s="27">
        <v>3</v>
      </c>
    </row>
    <row r="19" spans="1:16" ht="105.75" customHeight="1">
      <c r="A19" s="30"/>
      <c r="B19" s="26"/>
      <c r="C19" s="12" t="s">
        <v>67</v>
      </c>
      <c r="D19" s="7"/>
      <c r="E19" s="8" t="s">
        <v>34</v>
      </c>
      <c r="F19" s="8" t="s">
        <v>50</v>
      </c>
      <c r="G19" s="8" t="s">
        <v>147</v>
      </c>
      <c r="H19" s="10" t="s">
        <v>132</v>
      </c>
      <c r="I19" s="9" t="s">
        <v>52</v>
      </c>
      <c r="J19" s="11">
        <v>33</v>
      </c>
      <c r="K19" s="11">
        <v>30</v>
      </c>
      <c r="L19" s="11">
        <v>30</v>
      </c>
      <c r="M19" s="26"/>
      <c r="N19" s="28"/>
      <c r="O19" s="28"/>
      <c r="P19" s="28"/>
    </row>
    <row r="20" spans="1:16" ht="91.5" customHeight="1">
      <c r="A20" s="4" t="s">
        <v>32</v>
      </c>
      <c r="B20" s="3" t="s">
        <v>5</v>
      </c>
      <c r="C20" s="6" t="s">
        <v>66</v>
      </c>
      <c r="D20" s="7"/>
      <c r="E20" s="8" t="s">
        <v>34</v>
      </c>
      <c r="F20" s="8" t="s">
        <v>37</v>
      </c>
      <c r="G20" s="8" t="s">
        <v>54</v>
      </c>
      <c r="H20" s="10" t="s">
        <v>39</v>
      </c>
      <c r="I20" s="9" t="s">
        <v>53</v>
      </c>
      <c r="J20" s="11">
        <v>824</v>
      </c>
      <c r="K20" s="11">
        <v>824</v>
      </c>
      <c r="L20" s="11">
        <v>824</v>
      </c>
      <c r="M20" s="19" t="s">
        <v>119</v>
      </c>
      <c r="N20" s="20">
        <v>550</v>
      </c>
      <c r="O20" s="20">
        <v>550</v>
      </c>
      <c r="P20" s="20">
        <v>550</v>
      </c>
    </row>
    <row r="21" spans="1:16" ht="68.25" customHeight="1">
      <c r="A21" s="4" t="s">
        <v>33</v>
      </c>
      <c r="B21" s="6" t="s">
        <v>6</v>
      </c>
      <c r="C21" s="6" t="s">
        <v>68</v>
      </c>
      <c r="D21" s="7"/>
      <c r="E21" s="8" t="s">
        <v>34</v>
      </c>
      <c r="F21" s="8" t="s">
        <v>50</v>
      </c>
      <c r="G21" s="8" t="s">
        <v>51</v>
      </c>
      <c r="H21" s="10" t="s">
        <v>131</v>
      </c>
      <c r="I21" s="9" t="s">
        <v>52</v>
      </c>
      <c r="J21" s="11">
        <v>663.6</v>
      </c>
      <c r="K21" s="11">
        <v>0</v>
      </c>
      <c r="L21" s="11">
        <v>0</v>
      </c>
      <c r="M21" s="19"/>
      <c r="N21" s="7"/>
      <c r="O21" s="7"/>
      <c r="P21" s="5"/>
    </row>
    <row r="22" spans="1:16" ht="15.75" customHeight="1">
      <c r="A22" s="41" t="s">
        <v>133</v>
      </c>
      <c r="B22" s="42"/>
      <c r="C22" s="42"/>
      <c r="D22" s="42"/>
      <c r="E22" s="42"/>
      <c r="F22" s="42"/>
      <c r="G22" s="42"/>
      <c r="H22" s="42"/>
      <c r="I22" s="43"/>
      <c r="J22" s="11">
        <f>J14+J9</f>
        <v>34615.300000000003</v>
      </c>
      <c r="K22" s="11">
        <f t="shared" ref="K22:L22" si="2">K14+K9</f>
        <v>33886.400000000001</v>
      </c>
      <c r="L22" s="11">
        <f t="shared" si="2"/>
        <v>33886.400000000001</v>
      </c>
      <c r="M22" s="23"/>
      <c r="N22" s="22"/>
      <c r="O22" s="22"/>
      <c r="P22" s="5"/>
    </row>
    <row r="23" spans="1:16" ht="15.75" customHeight="1">
      <c r="A23" s="41" t="s">
        <v>136</v>
      </c>
      <c r="B23" s="42"/>
      <c r="C23" s="42"/>
      <c r="D23" s="42"/>
      <c r="E23" s="42"/>
      <c r="F23" s="42"/>
      <c r="G23" s="42"/>
      <c r="H23" s="42"/>
      <c r="I23" s="43"/>
      <c r="J23" s="11">
        <f>J21+J19+J16+J15</f>
        <v>4328.7000000000007</v>
      </c>
      <c r="K23" s="11">
        <f t="shared" ref="K23:L23" si="3">K21+K19+K16+K15</f>
        <v>3600</v>
      </c>
      <c r="L23" s="11">
        <f t="shared" si="3"/>
        <v>3600</v>
      </c>
      <c r="M23" s="23"/>
      <c r="N23" s="22"/>
      <c r="O23" s="22"/>
      <c r="P23" s="5"/>
    </row>
    <row r="24" spans="1:16" ht="15.75" customHeight="1">
      <c r="A24" s="41" t="s">
        <v>134</v>
      </c>
      <c r="B24" s="42"/>
      <c r="C24" s="42"/>
      <c r="D24" s="42"/>
      <c r="E24" s="42"/>
      <c r="F24" s="42"/>
      <c r="G24" s="42"/>
      <c r="H24" s="42"/>
      <c r="I24" s="43"/>
      <c r="J24" s="11">
        <f>J20+J18+J17</f>
        <v>1618.7</v>
      </c>
      <c r="K24" s="11">
        <f t="shared" ref="K24:L24" si="4">K20+K18+K17</f>
        <v>1618.5</v>
      </c>
      <c r="L24" s="11">
        <f t="shared" si="4"/>
        <v>1618.5</v>
      </c>
      <c r="M24" s="23"/>
      <c r="N24" s="22"/>
      <c r="O24" s="22"/>
      <c r="P24" s="5"/>
    </row>
    <row r="25" spans="1:16" ht="15.75" customHeight="1">
      <c r="A25" s="41" t="s">
        <v>135</v>
      </c>
      <c r="B25" s="42"/>
      <c r="C25" s="42"/>
      <c r="D25" s="42"/>
      <c r="E25" s="42"/>
      <c r="F25" s="42"/>
      <c r="G25" s="42"/>
      <c r="H25" s="42"/>
      <c r="I25" s="43"/>
      <c r="J25" s="11">
        <f>J9</f>
        <v>28667.9</v>
      </c>
      <c r="K25" s="11">
        <f t="shared" ref="K25:L25" si="5">K9</f>
        <v>28667.9</v>
      </c>
      <c r="L25" s="11">
        <f t="shared" si="5"/>
        <v>28667.9</v>
      </c>
      <c r="M25" s="23"/>
      <c r="N25" s="22"/>
      <c r="O25" s="22"/>
      <c r="P25" s="5"/>
    </row>
    <row r="26" spans="1:16" ht="213" customHeight="1"/>
  </sheetData>
  <mergeCells count="33">
    <mergeCell ref="A22:I22"/>
    <mergeCell ref="A23:I23"/>
    <mergeCell ref="A24:I24"/>
    <mergeCell ref="A25:I25"/>
    <mergeCell ref="A13:P13"/>
    <mergeCell ref="J4:L4"/>
    <mergeCell ref="M4:M6"/>
    <mergeCell ref="N4:N6"/>
    <mergeCell ref="O4:O6"/>
    <mergeCell ref="P4:P6"/>
    <mergeCell ref="E5:E6"/>
    <mergeCell ref="G5:G6"/>
    <mergeCell ref="H5:H6"/>
    <mergeCell ref="M9:M12"/>
    <mergeCell ref="J5:J6"/>
    <mergeCell ref="K5:K6"/>
    <mergeCell ref="A4:A6"/>
    <mergeCell ref="B4:B6"/>
    <mergeCell ref="C4:C6"/>
    <mergeCell ref="D4:D6"/>
    <mergeCell ref="K1:P1"/>
    <mergeCell ref="L5:L6"/>
    <mergeCell ref="A7:P7"/>
    <mergeCell ref="A8:P8"/>
    <mergeCell ref="A2:P2"/>
    <mergeCell ref="E4:H4"/>
    <mergeCell ref="I4:I6"/>
    <mergeCell ref="M18:M19"/>
    <mergeCell ref="N18:N19"/>
    <mergeCell ref="O18:O19"/>
    <mergeCell ref="P18:P19"/>
    <mergeCell ref="A18:A19"/>
    <mergeCell ref="B18:B19"/>
  </mergeCells>
  <pageMargins left="0.70866141732283472" right="0.27" top="0.54" bottom="0.36" header="0.5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S19" sqref="S19"/>
    </sheetView>
  </sheetViews>
  <sheetFormatPr defaultRowHeight="1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6" ht="49.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60</v>
      </c>
      <c r="L1" s="31"/>
      <c r="M1" s="31"/>
      <c r="N1" s="31"/>
      <c r="O1" s="31"/>
      <c r="P1" s="31"/>
    </row>
    <row r="2" spans="1:16" ht="35.25" customHeight="1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ht="33" customHeight="1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5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6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>
      <c r="A6" s="32"/>
      <c r="B6" s="32"/>
      <c r="C6" s="32"/>
      <c r="D6" s="32"/>
      <c r="E6" s="32"/>
      <c r="F6" s="2" t="s">
        <v>17</v>
      </c>
      <c r="G6" s="32"/>
      <c r="H6" s="32"/>
      <c r="I6" s="37"/>
      <c r="J6" s="32"/>
      <c r="K6" s="32"/>
      <c r="L6" s="32"/>
      <c r="M6" s="32"/>
      <c r="N6" s="32"/>
      <c r="O6" s="32"/>
      <c r="P6" s="32"/>
    </row>
    <row r="7" spans="1:16" ht="42" customHeight="1">
      <c r="A7" s="33" t="s">
        <v>117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23.25" customHeight="1">
      <c r="A8" s="33" t="s">
        <v>111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90" customHeight="1">
      <c r="A9" s="14" t="s">
        <v>20</v>
      </c>
      <c r="B9" s="14" t="s">
        <v>139</v>
      </c>
      <c r="C9" s="14"/>
      <c r="D9" s="14"/>
      <c r="E9" s="15" t="s">
        <v>34</v>
      </c>
      <c r="F9" s="15" t="s">
        <v>42</v>
      </c>
      <c r="G9" s="15" t="s">
        <v>87</v>
      </c>
      <c r="H9" s="16" t="s">
        <v>39</v>
      </c>
      <c r="I9" s="17" t="s">
        <v>40</v>
      </c>
      <c r="J9" s="18">
        <f>SUM(J10:J11)</f>
        <v>16833.2</v>
      </c>
      <c r="K9" s="18">
        <f t="shared" ref="K9:L9" si="0">SUM(K10:K11)</f>
        <v>16833.2</v>
      </c>
      <c r="L9" s="18">
        <f t="shared" si="0"/>
        <v>16833.2</v>
      </c>
      <c r="M9" s="14" t="s">
        <v>122</v>
      </c>
      <c r="N9" s="17">
        <v>11</v>
      </c>
      <c r="O9" s="17">
        <v>11</v>
      </c>
      <c r="P9" s="17">
        <v>11</v>
      </c>
    </row>
    <row r="10" spans="1:16" ht="125.25" customHeight="1">
      <c r="A10" s="4" t="s">
        <v>23</v>
      </c>
      <c r="B10" s="3" t="s">
        <v>61</v>
      </c>
      <c r="C10" s="3" t="s">
        <v>86</v>
      </c>
      <c r="D10" s="3"/>
      <c r="E10" s="8" t="s">
        <v>34</v>
      </c>
      <c r="F10" s="8" t="s">
        <v>56</v>
      </c>
      <c r="G10" s="8" t="s">
        <v>88</v>
      </c>
      <c r="H10" s="10" t="s">
        <v>39</v>
      </c>
      <c r="I10" s="9" t="s">
        <v>40</v>
      </c>
      <c r="J10" s="11">
        <v>14086.7</v>
      </c>
      <c r="K10" s="11">
        <v>14086.7</v>
      </c>
      <c r="L10" s="11">
        <v>14086.7</v>
      </c>
      <c r="M10" s="3"/>
      <c r="N10" s="9"/>
      <c r="O10" s="9"/>
      <c r="P10" s="9"/>
    </row>
    <row r="11" spans="1:16" ht="100.5" customHeight="1">
      <c r="A11" s="4" t="s">
        <v>24</v>
      </c>
      <c r="B11" s="3" t="s">
        <v>62</v>
      </c>
      <c r="C11" s="3" t="s">
        <v>85</v>
      </c>
      <c r="D11" s="3"/>
      <c r="E11" s="8" t="s">
        <v>34</v>
      </c>
      <c r="F11" s="8" t="s">
        <v>56</v>
      </c>
      <c r="G11" s="8" t="s">
        <v>89</v>
      </c>
      <c r="H11" s="10" t="s">
        <v>39</v>
      </c>
      <c r="I11" s="9" t="s">
        <v>40</v>
      </c>
      <c r="J11" s="11">
        <v>2746.5</v>
      </c>
      <c r="K11" s="11">
        <v>2746.5</v>
      </c>
      <c r="L11" s="11">
        <v>2746.5</v>
      </c>
      <c r="M11" s="3"/>
      <c r="N11" s="9"/>
      <c r="O11" s="9"/>
      <c r="P11" s="9"/>
    </row>
    <row r="12" spans="1:16" ht="43.5" customHeight="1">
      <c r="A12" s="33" t="s">
        <v>112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93.75" customHeight="1">
      <c r="A13" s="14" t="s">
        <v>27</v>
      </c>
      <c r="B13" s="14" t="s">
        <v>140</v>
      </c>
      <c r="C13" s="14"/>
      <c r="D13" s="14"/>
      <c r="E13" s="15" t="s">
        <v>34</v>
      </c>
      <c r="F13" s="15" t="s">
        <v>42</v>
      </c>
      <c r="G13" s="15" t="s">
        <v>92</v>
      </c>
      <c r="H13" s="16" t="s">
        <v>131</v>
      </c>
      <c r="I13" s="17" t="s">
        <v>40</v>
      </c>
      <c r="J13" s="18">
        <f>SUM(J14:J15)</f>
        <v>818.9</v>
      </c>
      <c r="K13" s="18">
        <f>SUM(K14:K15)</f>
        <v>818.9</v>
      </c>
      <c r="L13" s="18">
        <f>SUM(L14:L15)</f>
        <v>818.9</v>
      </c>
      <c r="M13" s="14" t="s">
        <v>123</v>
      </c>
      <c r="N13" s="17">
        <v>55</v>
      </c>
      <c r="O13" s="17">
        <v>55</v>
      </c>
      <c r="P13" s="17">
        <v>55</v>
      </c>
    </row>
    <row r="14" spans="1:16" ht="104.25" customHeight="1">
      <c r="A14" s="4" t="s">
        <v>28</v>
      </c>
      <c r="B14" s="3" t="s">
        <v>70</v>
      </c>
      <c r="C14" s="3" t="s">
        <v>84</v>
      </c>
      <c r="D14" s="3"/>
      <c r="E14" s="8" t="s">
        <v>34</v>
      </c>
      <c r="F14" s="8" t="s">
        <v>56</v>
      </c>
      <c r="G14" s="8" t="s">
        <v>90</v>
      </c>
      <c r="H14" s="10" t="s">
        <v>131</v>
      </c>
      <c r="I14" s="9" t="s">
        <v>40</v>
      </c>
      <c r="J14" s="11">
        <v>638.9</v>
      </c>
      <c r="K14" s="11">
        <v>638.9</v>
      </c>
      <c r="L14" s="11">
        <v>638.9</v>
      </c>
      <c r="M14" s="3"/>
      <c r="N14" s="3"/>
      <c r="O14" s="3"/>
      <c r="P14" s="5"/>
    </row>
    <row r="15" spans="1:16" ht="147" customHeight="1">
      <c r="A15" s="4" t="s">
        <v>29</v>
      </c>
      <c r="B15" s="3" t="s">
        <v>71</v>
      </c>
      <c r="C15" s="6" t="s">
        <v>83</v>
      </c>
      <c r="D15" s="7"/>
      <c r="E15" s="8" t="s">
        <v>34</v>
      </c>
      <c r="F15" s="8" t="s">
        <v>56</v>
      </c>
      <c r="G15" s="8" t="s">
        <v>91</v>
      </c>
      <c r="H15" s="10" t="s">
        <v>131</v>
      </c>
      <c r="I15" s="9" t="s">
        <v>40</v>
      </c>
      <c r="J15" s="11">
        <v>180</v>
      </c>
      <c r="K15" s="11">
        <v>180</v>
      </c>
      <c r="L15" s="11">
        <v>180</v>
      </c>
      <c r="M15" s="7"/>
      <c r="N15" s="7"/>
      <c r="O15" s="7"/>
      <c r="P15" s="5"/>
    </row>
    <row r="16" spans="1:16" ht="43.5" customHeight="1">
      <c r="A16" s="33" t="s">
        <v>113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66.75" customHeight="1">
      <c r="A17" s="14" t="s">
        <v>72</v>
      </c>
      <c r="B17" s="14" t="s">
        <v>141</v>
      </c>
      <c r="C17" s="14"/>
      <c r="D17" s="14"/>
      <c r="E17" s="15" t="s">
        <v>34</v>
      </c>
      <c r="F17" s="15" t="s">
        <v>42</v>
      </c>
      <c r="G17" s="15" t="s">
        <v>93</v>
      </c>
      <c r="H17" s="16" t="s">
        <v>39</v>
      </c>
      <c r="I17" s="17" t="s">
        <v>40</v>
      </c>
      <c r="J17" s="18">
        <f>SUM(J18:J20)</f>
        <v>33301.199999999997</v>
      </c>
      <c r="K17" s="18">
        <f t="shared" ref="K17:L17" si="1">SUM(K18:K20)</f>
        <v>33301.199999999997</v>
      </c>
      <c r="L17" s="18">
        <f t="shared" si="1"/>
        <v>33301.199999999997</v>
      </c>
      <c r="M17" s="38" t="s">
        <v>125</v>
      </c>
      <c r="N17" s="21">
        <v>1</v>
      </c>
      <c r="O17" s="21">
        <v>1</v>
      </c>
      <c r="P17" s="21">
        <v>1</v>
      </c>
    </row>
    <row r="18" spans="1:16" ht="140.25">
      <c r="A18" s="4" t="s">
        <v>74</v>
      </c>
      <c r="B18" s="3" t="s">
        <v>73</v>
      </c>
      <c r="C18" s="3" t="s">
        <v>82</v>
      </c>
      <c r="D18" s="3"/>
      <c r="E18" s="8" t="s">
        <v>34</v>
      </c>
      <c r="F18" s="8" t="s">
        <v>56</v>
      </c>
      <c r="G18" s="8" t="s">
        <v>94</v>
      </c>
      <c r="H18" s="10" t="s">
        <v>39</v>
      </c>
      <c r="I18" s="9" t="s">
        <v>40</v>
      </c>
      <c r="J18" s="11">
        <v>32552.2</v>
      </c>
      <c r="K18" s="11">
        <v>32552.2</v>
      </c>
      <c r="L18" s="11">
        <v>32552.2</v>
      </c>
      <c r="M18" s="39"/>
      <c r="N18" s="3"/>
      <c r="O18" s="3"/>
      <c r="P18" s="5"/>
    </row>
    <row r="19" spans="1:16" ht="54" customHeight="1">
      <c r="A19" s="4" t="s">
        <v>75</v>
      </c>
      <c r="B19" s="3" t="s">
        <v>77</v>
      </c>
      <c r="C19" s="6" t="s">
        <v>68</v>
      </c>
      <c r="D19" s="7"/>
      <c r="E19" s="8" t="s">
        <v>34</v>
      </c>
      <c r="F19" s="8" t="s">
        <v>56</v>
      </c>
      <c r="G19" s="8" t="s">
        <v>95</v>
      </c>
      <c r="H19" s="10" t="s">
        <v>131</v>
      </c>
      <c r="I19" s="9" t="s">
        <v>40</v>
      </c>
      <c r="J19" s="11">
        <v>250</v>
      </c>
      <c r="K19" s="11">
        <v>250</v>
      </c>
      <c r="L19" s="11">
        <v>250</v>
      </c>
      <c r="M19" s="39"/>
      <c r="N19" s="7"/>
      <c r="O19" s="7"/>
      <c r="P19" s="5"/>
    </row>
    <row r="20" spans="1:16" ht="117.75" customHeight="1">
      <c r="A20" s="4" t="s">
        <v>76</v>
      </c>
      <c r="B20" s="3" t="s">
        <v>78</v>
      </c>
      <c r="C20" s="6" t="s">
        <v>129</v>
      </c>
      <c r="D20" s="7"/>
      <c r="E20" s="8" t="s">
        <v>34</v>
      </c>
      <c r="F20" s="8" t="s">
        <v>56</v>
      </c>
      <c r="G20" s="8" t="s">
        <v>96</v>
      </c>
      <c r="H20" s="10" t="s">
        <v>143</v>
      </c>
      <c r="I20" s="9" t="s">
        <v>40</v>
      </c>
      <c r="J20" s="11">
        <v>499</v>
      </c>
      <c r="K20" s="11">
        <v>499</v>
      </c>
      <c r="L20" s="11">
        <v>499</v>
      </c>
      <c r="M20" s="40"/>
      <c r="N20" s="7"/>
      <c r="O20" s="7"/>
      <c r="P20" s="5"/>
    </row>
    <row r="21" spans="1:16" ht="22.5" customHeight="1">
      <c r="A21" s="33" t="s">
        <v>114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69.75" customHeight="1">
      <c r="A22" s="14" t="s">
        <v>79</v>
      </c>
      <c r="B22" s="14" t="s">
        <v>142</v>
      </c>
      <c r="C22" s="14" t="s">
        <v>128</v>
      </c>
      <c r="D22" s="14"/>
      <c r="E22" s="15" t="s">
        <v>34</v>
      </c>
      <c r="F22" s="15" t="s">
        <v>97</v>
      </c>
      <c r="G22" s="15" t="s">
        <v>99</v>
      </c>
      <c r="H22" s="16" t="s">
        <v>143</v>
      </c>
      <c r="I22" s="17" t="s">
        <v>40</v>
      </c>
      <c r="J22" s="18">
        <f>J23</f>
        <v>490</v>
      </c>
      <c r="K22" s="18">
        <f t="shared" ref="K22:L22" si="2">K23</f>
        <v>490</v>
      </c>
      <c r="L22" s="18">
        <f t="shared" si="2"/>
        <v>490</v>
      </c>
      <c r="M22" s="38" t="s">
        <v>126</v>
      </c>
      <c r="N22" s="17">
        <v>85</v>
      </c>
      <c r="O22" s="17">
        <v>85</v>
      </c>
      <c r="P22" s="17">
        <v>85</v>
      </c>
    </row>
    <row r="23" spans="1:16" ht="70.5" customHeight="1">
      <c r="A23" s="4" t="s">
        <v>80</v>
      </c>
      <c r="B23" s="3" t="s">
        <v>81</v>
      </c>
      <c r="C23" s="3" t="s">
        <v>128</v>
      </c>
      <c r="D23" s="3"/>
      <c r="E23" s="8" t="s">
        <v>34</v>
      </c>
      <c r="F23" s="8" t="s">
        <v>98</v>
      </c>
      <c r="G23" s="8" t="s">
        <v>100</v>
      </c>
      <c r="H23" s="10" t="s">
        <v>143</v>
      </c>
      <c r="I23" s="9" t="s">
        <v>40</v>
      </c>
      <c r="J23" s="11">
        <v>490</v>
      </c>
      <c r="K23" s="11">
        <v>490</v>
      </c>
      <c r="L23" s="11">
        <v>490</v>
      </c>
      <c r="M23" s="40"/>
      <c r="N23" s="3"/>
      <c r="O23" s="3"/>
      <c r="P23" s="5"/>
    </row>
    <row r="24" spans="1:16" ht="15.75" customHeight="1">
      <c r="A24" s="41" t="s">
        <v>133</v>
      </c>
      <c r="B24" s="42"/>
      <c r="C24" s="42"/>
      <c r="D24" s="42"/>
      <c r="E24" s="42"/>
      <c r="F24" s="42"/>
      <c r="G24" s="42"/>
      <c r="H24" s="42"/>
      <c r="I24" s="43"/>
      <c r="J24" s="11">
        <f>J22+J17+J13+J9</f>
        <v>51443.3</v>
      </c>
      <c r="K24" s="11">
        <f t="shared" ref="K24:L24" si="3">K22+K17+K13+K9</f>
        <v>51443.3</v>
      </c>
      <c r="L24" s="11">
        <f t="shared" si="3"/>
        <v>51443.3</v>
      </c>
      <c r="M24" s="23"/>
      <c r="N24" s="22"/>
      <c r="O24" s="22"/>
      <c r="P24" s="5"/>
    </row>
    <row r="25" spans="1:16" ht="15.75" customHeight="1">
      <c r="A25" s="41" t="s">
        <v>135</v>
      </c>
      <c r="B25" s="42"/>
      <c r="C25" s="42"/>
      <c r="D25" s="42"/>
      <c r="E25" s="42"/>
      <c r="F25" s="42"/>
      <c r="G25" s="42"/>
      <c r="H25" s="42"/>
      <c r="I25" s="43"/>
      <c r="J25" s="11">
        <f>J24</f>
        <v>51443.3</v>
      </c>
      <c r="K25" s="11">
        <f t="shared" ref="K25:L25" si="4">K24</f>
        <v>51443.3</v>
      </c>
      <c r="L25" s="11">
        <f t="shared" si="4"/>
        <v>51443.3</v>
      </c>
      <c r="M25" s="23"/>
      <c r="N25" s="22"/>
      <c r="O25" s="22"/>
      <c r="P25" s="5"/>
    </row>
  </sheetData>
  <mergeCells count="28">
    <mergeCell ref="A24:I24"/>
    <mergeCell ref="A25:I2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M22:M23"/>
    <mergeCell ref="J5:J6"/>
    <mergeCell ref="K5:K6"/>
    <mergeCell ref="L5:L6"/>
    <mergeCell ref="A21:P21"/>
    <mergeCell ref="A7:P7"/>
    <mergeCell ref="A8:P8"/>
    <mergeCell ref="A12:P12"/>
    <mergeCell ref="A16:P16"/>
    <mergeCell ref="M17:M20"/>
  </mergeCells>
  <pageMargins left="0.70866141732283472" right="0.27" top="0.54" bottom="0.36" header="0.5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K10" sqref="K10"/>
    </sheetView>
  </sheetViews>
  <sheetFormatPr defaultRowHeight="15"/>
  <cols>
    <col min="1" max="1" width="4.140625" customWidth="1"/>
    <col min="2" max="2" width="21" customWidth="1"/>
    <col min="3" max="3" width="14.57031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6" ht="44.2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102</v>
      </c>
      <c r="L1" s="31"/>
      <c r="M1" s="31"/>
      <c r="N1" s="31"/>
      <c r="O1" s="31"/>
      <c r="P1" s="31"/>
    </row>
    <row r="2" spans="1:16" ht="35.25" customHeight="1">
      <c r="A2" s="34" t="s">
        <v>101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" customHeight="1"/>
    <row r="4" spans="1:16" ht="33" customHeight="1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5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6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>
      <c r="A6" s="32"/>
      <c r="B6" s="32"/>
      <c r="C6" s="32"/>
      <c r="D6" s="32"/>
      <c r="E6" s="32"/>
      <c r="F6" s="2" t="s">
        <v>17</v>
      </c>
      <c r="G6" s="32"/>
      <c r="H6" s="32"/>
      <c r="I6" s="37"/>
      <c r="J6" s="32"/>
      <c r="K6" s="32"/>
      <c r="L6" s="32"/>
      <c r="M6" s="32"/>
      <c r="N6" s="32"/>
      <c r="O6" s="32"/>
      <c r="P6" s="32"/>
    </row>
    <row r="7" spans="1:16" ht="30" customHeight="1">
      <c r="A7" s="33" t="s">
        <v>116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" customHeight="1">
      <c r="A8" s="33" t="s">
        <v>115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90.75" customHeight="1">
      <c r="A9" s="14" t="s">
        <v>20</v>
      </c>
      <c r="B9" s="14" t="s">
        <v>144</v>
      </c>
      <c r="C9" s="14" t="s">
        <v>107</v>
      </c>
      <c r="D9" s="14"/>
      <c r="E9" s="15" t="s">
        <v>34</v>
      </c>
      <c r="F9" s="15" t="s">
        <v>105</v>
      </c>
      <c r="G9" s="15" t="s">
        <v>103</v>
      </c>
      <c r="H9" s="16" t="s">
        <v>39</v>
      </c>
      <c r="I9" s="17" t="s">
        <v>40</v>
      </c>
      <c r="J9" s="18">
        <f>SUM(J10:J10)</f>
        <v>6553</v>
      </c>
      <c r="K9" s="18">
        <f>SUM(K10:K10)</f>
        <v>6553</v>
      </c>
      <c r="L9" s="18">
        <f>SUM(L10:L10)</f>
        <v>6553</v>
      </c>
      <c r="M9" s="38" t="s">
        <v>127</v>
      </c>
      <c r="N9" s="14">
        <v>1400</v>
      </c>
      <c r="O9" s="14">
        <v>1400</v>
      </c>
      <c r="P9" s="14">
        <v>1400</v>
      </c>
    </row>
    <row r="10" spans="1:16" ht="82.5" customHeight="1">
      <c r="A10" s="4" t="s">
        <v>23</v>
      </c>
      <c r="B10" s="3" t="s">
        <v>146</v>
      </c>
      <c r="C10" s="3" t="s">
        <v>107</v>
      </c>
      <c r="D10" s="3"/>
      <c r="E10" s="8" t="s">
        <v>34</v>
      </c>
      <c r="F10" s="8" t="s">
        <v>104</v>
      </c>
      <c r="G10" s="8" t="s">
        <v>106</v>
      </c>
      <c r="H10" s="10" t="s">
        <v>145</v>
      </c>
      <c r="I10" s="9" t="s">
        <v>40</v>
      </c>
      <c r="J10" s="11">
        <v>6553</v>
      </c>
      <c r="K10" s="11">
        <v>6553</v>
      </c>
      <c r="L10" s="11">
        <v>6553</v>
      </c>
      <c r="M10" s="40"/>
      <c r="N10" s="9"/>
      <c r="O10" s="9"/>
      <c r="P10" s="9"/>
    </row>
    <row r="11" spans="1:16" ht="15.75" customHeight="1">
      <c r="A11" s="41" t="s">
        <v>133</v>
      </c>
      <c r="B11" s="42"/>
      <c r="C11" s="42"/>
      <c r="D11" s="42"/>
      <c r="E11" s="42"/>
      <c r="F11" s="42"/>
      <c r="G11" s="42"/>
      <c r="H11" s="42"/>
      <c r="I11" s="43"/>
      <c r="J11" s="11">
        <f>J9</f>
        <v>6553</v>
      </c>
      <c r="K11" s="11">
        <f t="shared" ref="K11:L11" si="0">K9</f>
        <v>6553</v>
      </c>
      <c r="L11" s="11">
        <f t="shared" si="0"/>
        <v>6553</v>
      </c>
      <c r="M11" s="23"/>
      <c r="N11" s="22"/>
      <c r="O11" s="22"/>
      <c r="P11" s="5"/>
    </row>
    <row r="12" spans="1:16" ht="15.75" customHeight="1">
      <c r="A12" s="41" t="s">
        <v>135</v>
      </c>
      <c r="B12" s="42"/>
      <c r="C12" s="42"/>
      <c r="D12" s="42"/>
      <c r="E12" s="42"/>
      <c r="F12" s="42"/>
      <c r="G12" s="42"/>
      <c r="H12" s="42"/>
      <c r="I12" s="43"/>
      <c r="J12" s="11">
        <f>J11</f>
        <v>6553</v>
      </c>
      <c r="K12" s="11">
        <f t="shared" ref="K12:L12" si="1">K11</f>
        <v>6553</v>
      </c>
      <c r="L12" s="11">
        <f t="shared" si="1"/>
        <v>6553</v>
      </c>
      <c r="M12" s="23"/>
      <c r="N12" s="22"/>
      <c r="O12" s="22"/>
      <c r="P12" s="5"/>
    </row>
  </sheetData>
  <mergeCells count="24">
    <mergeCell ref="A11:I11"/>
    <mergeCell ref="A12:I12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M9:M10"/>
    <mergeCell ref="A7:P7"/>
    <mergeCell ref="A8:P8"/>
    <mergeCell ref="N4:N6"/>
    <mergeCell ref="O4:O6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54" bottom="0.36" header="0.5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1</vt:lpstr>
      <vt:lpstr>Пр 2</vt:lpstr>
      <vt:lpstr>Пр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</cp:lastModifiedBy>
  <cp:lastPrinted>2015-12-16T08:35:22Z</cp:lastPrinted>
  <dcterms:created xsi:type="dcterms:W3CDTF">2015-10-27T10:53:45Z</dcterms:created>
  <dcterms:modified xsi:type="dcterms:W3CDTF">2015-12-16T08:37:16Z</dcterms:modified>
</cp:coreProperties>
</file>