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<sst xmlns="http://schemas.openxmlformats.org/spreadsheetml/2006/main" count="131" uniqueCount="61">
  <si>
    <t>Срок исполнения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</si>
  <si>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</si>
  <si>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</si>
  <si>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</si>
  <si>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</si>
  <si>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</si>
  <si>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</si>
  <si>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Всего</t>
  </si>
  <si>
    <t>Средства бюджета округа Муром</t>
  </si>
  <si>
    <t>№ п/п</t>
  </si>
  <si>
    <t>Наименование мероприятий</t>
  </si>
  <si>
    <t>2015-2017</t>
  </si>
  <si>
    <t>Первый заместитель Главы администрации округа Муром по ЖКХ, начальник Управления ЖКХ</t>
  </si>
  <si>
    <t>Согласовано:</t>
  </si>
  <si>
    <t>Главный бухгалтер ЦБ УЖКХ</t>
  </si>
  <si>
    <t>Внебюджетные средства</t>
  </si>
  <si>
    <t>Ожидаемые результаты</t>
  </si>
  <si>
    <t>Итого по подпрограмме</t>
  </si>
  <si>
    <t xml:space="preserve">Содержание лестниц </t>
  </si>
  <si>
    <t>Содержание мостов</t>
  </si>
  <si>
    <t>Содержание родников</t>
  </si>
  <si>
    <t>Содержание платьемойки</t>
  </si>
  <si>
    <t>Содержание городского табло</t>
  </si>
  <si>
    <t>Ремонт заборов</t>
  </si>
  <si>
    <t>Ремонт скамеек</t>
  </si>
  <si>
    <t>Ремонт ограждений</t>
  </si>
  <si>
    <t>Ремонт родников</t>
  </si>
  <si>
    <t>Ремонт платьемойки</t>
  </si>
  <si>
    <t>Ремонт купальни</t>
  </si>
  <si>
    <t xml:space="preserve">Ремонт лестниц </t>
  </si>
  <si>
    <t>Ремонт мостов</t>
  </si>
  <si>
    <t>Ремонт памятников, стел, монументов</t>
  </si>
  <si>
    <t>Ремонт автобусных остановок</t>
  </si>
  <si>
    <t>Ремонт урн</t>
  </si>
  <si>
    <t>Содержание площадей, скверов, памятников</t>
  </si>
  <si>
    <t>Техническое обслуживание фонтана</t>
  </si>
  <si>
    <t>МБУ"Благоустройство"</t>
  </si>
  <si>
    <t>Управление ЖКХ</t>
  </si>
  <si>
    <t>Содержание городских кладбищ и мемориалов</t>
  </si>
  <si>
    <t>6.Русурсное обеспечение Подпрограммы</t>
  </si>
  <si>
    <t xml:space="preserve">                 И.К.Федурин</t>
  </si>
  <si>
    <t xml:space="preserve">                 И.Г.Карпова</t>
  </si>
  <si>
    <t>Прочее благоустройство, в том числе:Разработка проектно-сметной документации</t>
  </si>
  <si>
    <t>МБУ "Парковое хозяйство"</t>
  </si>
  <si>
    <t>Работы по благоустройству территории округа Муром</t>
  </si>
  <si>
    <t>Приобретение машин, оборудования и прочих основных средств</t>
  </si>
  <si>
    <t>Финансовая аренда (лизинг) по приобретению транспортных средств</t>
  </si>
  <si>
    <t>Ремонт плиточного покрытия на площади Победы в г. Муроме</t>
  </si>
  <si>
    <t>Изготовление книги памяти</t>
  </si>
  <si>
    <t>МБУ "Благоустройство"</t>
  </si>
  <si>
    <t>Приобретение малой техники (Триммеры, высоторез, бензопилы)</t>
  </si>
  <si>
    <t>Установка счетчика учета природного газа</t>
  </si>
  <si>
    <t>Изготовление и установка автобусных остановок</t>
  </si>
  <si>
    <t>Благоустройство площади Прокуророва</t>
  </si>
  <si>
    <t>Приобретение и установка детского игрового оборудования для детей с ограниченными возможностями</t>
  </si>
  <si>
    <t>Организация благоустройства и озеленения</t>
  </si>
  <si>
    <t>Федеральный бюджет</t>
  </si>
  <si>
    <t>МБУ "Парковое хозяйство", Управление ЖКХ</t>
  </si>
  <si>
    <t>Устройство спортивных и детских площадок</t>
  </si>
  <si>
    <t>Окраска ограждения путепровода в створе ул.Куликова</t>
  </si>
  <si>
    <t xml:space="preserve">Приложение №3 к постановлению администрации округа Муром                        от 07.09.2015 № 1726 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</si>
</sst>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0" fontId="42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Layout" workbookViewId="0" topLeftCell="A1">
      <selection activeCell="L1" sqref="L1"/>
    </sheetView>
  </sheetViews>
  <sheetFormatPr defaultColWidth="9.140625" defaultRowHeight="15"/>
  <cols>
    <col min="1" max="1" width="2.8515625" style="0" customWidth="1"/>
    <col min="2" max="2" width="12.7109375" style="0" customWidth="1"/>
    <col min="3" max="3" width="8.140625" style="0" customWidth="1"/>
    <col min="4" max="4" width="7.28125" style="0" customWidth="1"/>
    <col min="5" max="5" width="9.57421875" style="0" customWidth="1"/>
    <col min="6" max="6" width="6.421875" style="0" customWidth="1"/>
    <col min="7" max="7" width="7.00390625" style="0" customWidth="1"/>
    <col min="8" max="8" width="9.8515625" style="0" customWidth="1"/>
    <col min="9" max="9" width="6.140625" style="0" customWidth="1"/>
    <col min="10" max="10" width="6.28125" style="0" customWidth="1"/>
    <col min="11" max="11" width="7.8515625" style="0" customWidth="1"/>
    <col min="12" max="12" width="8.28125" style="0" customWidth="1"/>
    <col min="13" max="13" width="7.00390625" style="0" customWidth="1"/>
    <col min="14" max="14" width="8.00390625" style="0" customWidth="1"/>
    <col min="15" max="15" width="9.140625" style="0" customWidth="1"/>
    <col min="16" max="16" width="8.140625" style="0" customWidth="1"/>
    <col min="17" max="17" width="9.421875" style="0" customWidth="1"/>
    <col min="18" max="18" width="5.00390625" style="0" customWidth="1"/>
  </cols>
  <sheetData>
    <row r="1" spans="14:19" ht="52.5" customHeight="1">
      <c r="N1" s="18" t="s">
        <v>60</v>
      </c>
      <c r="O1" s="18"/>
      <c r="P1" s="18"/>
      <c r="Q1" s="18"/>
      <c r="R1" s="18"/>
      <c r="S1" s="2"/>
    </row>
    <row r="2" spans="3:17" ht="30" customHeight="1">
      <c r="C2" s="19" t="s">
        <v>39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19.5" customHeight="1" thickBot="1"/>
    <row r="4" spans="1:18" ht="16.5" customHeight="1">
      <c r="A4" s="20" t="s">
        <v>9</v>
      </c>
      <c r="B4" s="23" t="s">
        <v>10</v>
      </c>
      <c r="C4" s="23" t="s">
        <v>0</v>
      </c>
      <c r="D4" s="26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6</v>
      </c>
      <c r="R4" s="29" t="s">
        <v>16</v>
      </c>
    </row>
    <row r="5" spans="1:18" ht="15">
      <c r="A5" s="21"/>
      <c r="B5" s="24"/>
      <c r="C5" s="24"/>
      <c r="D5" s="30" t="s">
        <v>2</v>
      </c>
      <c r="E5" s="31"/>
      <c r="F5" s="32"/>
      <c r="G5" s="30" t="s">
        <v>3</v>
      </c>
      <c r="H5" s="31"/>
      <c r="I5" s="31"/>
      <c r="J5" s="32"/>
      <c r="K5" s="30" t="s">
        <v>4</v>
      </c>
      <c r="L5" s="31"/>
      <c r="M5" s="32"/>
      <c r="N5" s="30" t="s">
        <v>5</v>
      </c>
      <c r="O5" s="31"/>
      <c r="P5" s="32"/>
      <c r="Q5" s="24"/>
      <c r="R5" s="24"/>
    </row>
    <row r="6" spans="1:18" ht="63.75">
      <c r="A6" s="22"/>
      <c r="B6" s="25"/>
      <c r="C6" s="25"/>
      <c r="D6" s="13" t="s">
        <v>7</v>
      </c>
      <c r="E6" s="12" t="s">
        <v>8</v>
      </c>
      <c r="F6" s="12" t="s">
        <v>15</v>
      </c>
      <c r="G6" s="13" t="s">
        <v>7</v>
      </c>
      <c r="H6" s="12" t="s">
        <v>8</v>
      </c>
      <c r="I6" s="12" t="s">
        <v>56</v>
      </c>
      <c r="J6" s="12" t="s">
        <v>15</v>
      </c>
      <c r="K6" s="13" t="s">
        <v>7</v>
      </c>
      <c r="L6" s="12" t="s">
        <v>8</v>
      </c>
      <c r="M6" s="12" t="s">
        <v>15</v>
      </c>
      <c r="N6" s="13" t="s">
        <v>7</v>
      </c>
      <c r="O6" s="12" t="s">
        <v>8</v>
      </c>
      <c r="P6" s="12" t="s">
        <v>15</v>
      </c>
      <c r="Q6" s="25"/>
      <c r="R6" s="25"/>
    </row>
    <row r="7" spans="1:18" ht="15">
      <c r="A7" s="5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/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</row>
    <row r="8" spans="1:18" ht="27.75" customHeight="1">
      <c r="A8" s="6">
        <v>1</v>
      </c>
      <c r="B8" s="14" t="s">
        <v>18</v>
      </c>
      <c r="C8" s="6" t="s">
        <v>11</v>
      </c>
      <c r="D8" s="6">
        <f>SUM(G8,K8,N8)</f>
        <v>1078.581</v>
      </c>
      <c r="E8" s="6">
        <f>SUM(G8,K8,N8)</f>
        <v>1078.581</v>
      </c>
      <c r="F8" s="6">
        <v>0</v>
      </c>
      <c r="G8" s="6">
        <v>359.527</v>
      </c>
      <c r="H8" s="6">
        <v>359.527</v>
      </c>
      <c r="I8" s="6">
        <v>0</v>
      </c>
      <c r="J8" s="6">
        <v>0</v>
      </c>
      <c r="K8" s="6">
        <v>359.527</v>
      </c>
      <c r="L8" s="6">
        <v>359.527</v>
      </c>
      <c r="M8" s="6">
        <v>0</v>
      </c>
      <c r="N8" s="6">
        <v>359.527</v>
      </c>
      <c r="O8" s="6">
        <v>359.527</v>
      </c>
      <c r="P8" s="6">
        <v>0</v>
      </c>
      <c r="Q8" s="8" t="s">
        <v>36</v>
      </c>
      <c r="R8" s="6"/>
    </row>
    <row r="9" spans="1:18" ht="36.75">
      <c r="A9" s="6">
        <v>2</v>
      </c>
      <c r="B9" s="14" t="s">
        <v>19</v>
      </c>
      <c r="C9" s="6" t="s">
        <v>11</v>
      </c>
      <c r="D9" s="6">
        <f aca="true" t="shared" si="0" ref="D9:D26">SUM(G9,K9,N9)</f>
        <v>462.195</v>
      </c>
      <c r="E9" s="6">
        <f aca="true" t="shared" si="1" ref="E9:E26">SUM(G9,K9,N9)</f>
        <v>462.195</v>
      </c>
      <c r="F9" s="6">
        <v>0</v>
      </c>
      <c r="G9" s="6">
        <v>154.065</v>
      </c>
      <c r="H9" s="6">
        <v>154.065</v>
      </c>
      <c r="I9" s="6">
        <v>0</v>
      </c>
      <c r="J9" s="6">
        <v>0</v>
      </c>
      <c r="K9" s="6">
        <v>154.065</v>
      </c>
      <c r="L9" s="6">
        <v>154.065</v>
      </c>
      <c r="M9" s="6">
        <v>0</v>
      </c>
      <c r="N9" s="6">
        <v>154.065</v>
      </c>
      <c r="O9" s="6">
        <v>154.065</v>
      </c>
      <c r="P9" s="6">
        <v>0</v>
      </c>
      <c r="Q9" s="8" t="s">
        <v>36</v>
      </c>
      <c r="R9" s="6"/>
    </row>
    <row r="10" spans="1:18" ht="36.75">
      <c r="A10" s="6">
        <v>3</v>
      </c>
      <c r="B10" s="14" t="s">
        <v>20</v>
      </c>
      <c r="C10" s="6" t="s">
        <v>11</v>
      </c>
      <c r="D10" s="6">
        <f t="shared" si="0"/>
        <v>924.39</v>
      </c>
      <c r="E10" s="6">
        <f t="shared" si="1"/>
        <v>924.39</v>
      </c>
      <c r="F10" s="6">
        <v>0</v>
      </c>
      <c r="G10" s="6">
        <v>308.13</v>
      </c>
      <c r="H10" s="6">
        <v>308.13</v>
      </c>
      <c r="I10" s="6">
        <v>0</v>
      </c>
      <c r="J10" s="6">
        <v>0</v>
      </c>
      <c r="K10" s="6">
        <v>308.13</v>
      </c>
      <c r="L10" s="6">
        <v>308.13</v>
      </c>
      <c r="M10" s="6">
        <v>0</v>
      </c>
      <c r="N10" s="6">
        <v>308.13</v>
      </c>
      <c r="O10" s="6">
        <v>308.13</v>
      </c>
      <c r="P10" s="6">
        <v>0</v>
      </c>
      <c r="Q10" s="8" t="s">
        <v>36</v>
      </c>
      <c r="R10" s="6"/>
    </row>
    <row r="11" spans="1:18" ht="28.5" customHeight="1">
      <c r="A11" s="6">
        <v>4</v>
      </c>
      <c r="B11" s="14" t="s">
        <v>21</v>
      </c>
      <c r="C11" s="6" t="s">
        <v>11</v>
      </c>
      <c r="D11" s="6">
        <f t="shared" si="0"/>
        <v>15.341999999999999</v>
      </c>
      <c r="E11" s="6">
        <f t="shared" si="1"/>
        <v>15.341999999999999</v>
      </c>
      <c r="F11" s="6">
        <v>0</v>
      </c>
      <c r="G11" s="6">
        <v>5.114</v>
      </c>
      <c r="H11" s="6">
        <v>5.114</v>
      </c>
      <c r="I11" s="6">
        <v>0</v>
      </c>
      <c r="J11" s="6">
        <v>0</v>
      </c>
      <c r="K11" s="6">
        <v>5.114</v>
      </c>
      <c r="L11" s="6">
        <v>5.114</v>
      </c>
      <c r="M11" s="6">
        <v>0</v>
      </c>
      <c r="N11" s="6">
        <v>5.114</v>
      </c>
      <c r="O11" s="6">
        <v>5.114</v>
      </c>
      <c r="P11" s="6">
        <v>0</v>
      </c>
      <c r="Q11" s="8" t="s">
        <v>36</v>
      </c>
      <c r="R11" s="6"/>
    </row>
    <row r="12" spans="1:18" ht="36" customHeight="1">
      <c r="A12" s="6">
        <v>5</v>
      </c>
      <c r="B12" s="14" t="s">
        <v>22</v>
      </c>
      <c r="C12" s="6" t="s">
        <v>11</v>
      </c>
      <c r="D12" s="6">
        <f t="shared" si="0"/>
        <v>123.219</v>
      </c>
      <c r="E12" s="6">
        <f t="shared" si="1"/>
        <v>123.219</v>
      </c>
      <c r="F12" s="6">
        <v>0</v>
      </c>
      <c r="G12" s="6">
        <v>41.073</v>
      </c>
      <c r="H12" s="6">
        <v>41.073</v>
      </c>
      <c r="I12" s="6">
        <v>0</v>
      </c>
      <c r="J12" s="6">
        <v>0</v>
      </c>
      <c r="K12" s="6">
        <v>41.073</v>
      </c>
      <c r="L12" s="6">
        <v>41.073</v>
      </c>
      <c r="M12" s="6">
        <v>0</v>
      </c>
      <c r="N12" s="6">
        <v>41.073</v>
      </c>
      <c r="O12" s="6">
        <v>41.073</v>
      </c>
      <c r="P12" s="6">
        <v>0</v>
      </c>
      <c r="Q12" s="8" t="s">
        <v>36</v>
      </c>
      <c r="R12" s="6"/>
    </row>
    <row r="13" spans="1:18" ht="36.75">
      <c r="A13" s="6">
        <v>6</v>
      </c>
      <c r="B13" s="14" t="s">
        <v>23</v>
      </c>
      <c r="C13" s="6" t="s">
        <v>11</v>
      </c>
      <c r="D13" s="16">
        <f>SUM(G13,K13,N13)</f>
        <v>735.11</v>
      </c>
      <c r="E13" s="16">
        <f>SUM(H13+L13+O13)</f>
        <v>735.11</v>
      </c>
      <c r="F13" s="6">
        <v>0</v>
      </c>
      <c r="G13" s="16">
        <v>373.13</v>
      </c>
      <c r="H13" s="16">
        <v>373.13</v>
      </c>
      <c r="I13" s="16">
        <v>0</v>
      </c>
      <c r="J13" s="6">
        <v>0</v>
      </c>
      <c r="K13" s="6">
        <v>180.99</v>
      </c>
      <c r="L13" s="6">
        <v>180.99</v>
      </c>
      <c r="M13" s="6">
        <v>0</v>
      </c>
      <c r="N13" s="6">
        <v>180.99</v>
      </c>
      <c r="O13" s="6">
        <v>180.99</v>
      </c>
      <c r="P13" s="6">
        <v>0</v>
      </c>
      <c r="Q13" s="8" t="s">
        <v>36</v>
      </c>
      <c r="R13" s="6"/>
    </row>
    <row r="14" spans="1:18" ht="31.5" customHeight="1">
      <c r="A14" s="6">
        <v>7</v>
      </c>
      <c r="B14" s="14" t="s">
        <v>24</v>
      </c>
      <c r="C14" s="6" t="s">
        <v>11</v>
      </c>
      <c r="D14" s="6">
        <f t="shared" si="0"/>
        <v>503.604</v>
      </c>
      <c r="E14" s="6">
        <f t="shared" si="1"/>
        <v>503.604</v>
      </c>
      <c r="F14" s="6">
        <v>0</v>
      </c>
      <c r="G14" s="6">
        <v>167.868</v>
      </c>
      <c r="H14" s="6">
        <v>167.868</v>
      </c>
      <c r="I14" s="6">
        <v>0</v>
      </c>
      <c r="J14" s="6">
        <v>0</v>
      </c>
      <c r="K14" s="6">
        <v>167.868</v>
      </c>
      <c r="L14" s="6">
        <v>167.868</v>
      </c>
      <c r="M14" s="6">
        <v>0</v>
      </c>
      <c r="N14" s="6">
        <v>167.868</v>
      </c>
      <c r="O14" s="6">
        <v>167.868</v>
      </c>
      <c r="P14" s="6">
        <v>0</v>
      </c>
      <c r="Q14" s="8" t="s">
        <v>36</v>
      </c>
      <c r="R14" s="6"/>
    </row>
    <row r="15" spans="1:18" ht="24.75" customHeight="1">
      <c r="A15" s="6">
        <v>8</v>
      </c>
      <c r="B15" s="14" t="s">
        <v>25</v>
      </c>
      <c r="C15" s="6" t="s">
        <v>11</v>
      </c>
      <c r="D15" s="16">
        <f t="shared" si="0"/>
        <v>1448.1508999999999</v>
      </c>
      <c r="E15" s="16">
        <f>SUM(H15+L15+O15)</f>
        <v>1448.1508999999999</v>
      </c>
      <c r="F15" s="6">
        <v>0</v>
      </c>
      <c r="G15" s="16">
        <v>1247.9369</v>
      </c>
      <c r="H15" s="16">
        <v>1247.9369</v>
      </c>
      <c r="I15" s="16">
        <v>0</v>
      </c>
      <c r="J15" s="6">
        <v>0</v>
      </c>
      <c r="K15" s="6">
        <v>100.107</v>
      </c>
      <c r="L15" s="6">
        <v>100.107</v>
      </c>
      <c r="M15" s="6">
        <v>0</v>
      </c>
      <c r="N15" s="6">
        <v>100.107</v>
      </c>
      <c r="O15" s="6">
        <v>100.107</v>
      </c>
      <c r="P15" s="6">
        <v>0</v>
      </c>
      <c r="Q15" s="8" t="s">
        <v>36</v>
      </c>
      <c r="R15" s="6"/>
    </row>
    <row r="16" spans="1:18" ht="24.75" customHeight="1">
      <c r="A16" s="6">
        <v>9</v>
      </c>
      <c r="B16" s="14" t="s">
        <v>26</v>
      </c>
      <c r="C16" s="6" t="s">
        <v>11</v>
      </c>
      <c r="D16" s="6">
        <f t="shared" si="0"/>
        <v>1386.6750000000002</v>
      </c>
      <c r="E16" s="6">
        <f t="shared" si="1"/>
        <v>1386.6750000000002</v>
      </c>
      <c r="F16" s="6">
        <v>0</v>
      </c>
      <c r="G16" s="16">
        <v>462.225</v>
      </c>
      <c r="H16" s="16">
        <v>462.225</v>
      </c>
      <c r="I16" s="16">
        <v>0</v>
      </c>
      <c r="J16" s="6">
        <v>0</v>
      </c>
      <c r="K16" s="6">
        <v>462.225</v>
      </c>
      <c r="L16" s="6">
        <v>462.225</v>
      </c>
      <c r="M16" s="6">
        <v>0</v>
      </c>
      <c r="N16" s="6">
        <v>462.225</v>
      </c>
      <c r="O16" s="6">
        <v>462.225</v>
      </c>
      <c r="P16" s="6">
        <v>0</v>
      </c>
      <c r="Q16" s="8" t="s">
        <v>36</v>
      </c>
      <c r="R16" s="6"/>
    </row>
    <row r="17" spans="1:18" ht="24.75" customHeight="1">
      <c r="A17" s="6">
        <v>10</v>
      </c>
      <c r="B17" s="14" t="s">
        <v>27</v>
      </c>
      <c r="C17" s="6" t="s">
        <v>11</v>
      </c>
      <c r="D17" s="6">
        <f t="shared" si="0"/>
        <v>154.098</v>
      </c>
      <c r="E17" s="6">
        <f t="shared" si="1"/>
        <v>154.098</v>
      </c>
      <c r="F17" s="6">
        <v>0</v>
      </c>
      <c r="G17" s="6">
        <v>51.366</v>
      </c>
      <c r="H17" s="6">
        <v>51.366</v>
      </c>
      <c r="I17" s="6">
        <v>0</v>
      </c>
      <c r="J17" s="6">
        <v>0</v>
      </c>
      <c r="K17" s="6">
        <v>51.366</v>
      </c>
      <c r="L17" s="6">
        <v>51.366</v>
      </c>
      <c r="M17" s="6">
        <v>0</v>
      </c>
      <c r="N17" s="6">
        <v>51.366</v>
      </c>
      <c r="O17" s="6">
        <v>51.366</v>
      </c>
      <c r="P17" s="6">
        <v>0</v>
      </c>
      <c r="Q17" s="8" t="s">
        <v>36</v>
      </c>
      <c r="R17" s="6"/>
    </row>
    <row r="18" spans="1:18" ht="22.5" customHeight="1">
      <c r="A18" s="6">
        <v>11</v>
      </c>
      <c r="B18" s="14" t="s">
        <v>28</v>
      </c>
      <c r="C18" s="6" t="s">
        <v>11</v>
      </c>
      <c r="D18" s="6">
        <f t="shared" si="0"/>
        <v>308.004</v>
      </c>
      <c r="E18" s="6">
        <f t="shared" si="1"/>
        <v>308.004</v>
      </c>
      <c r="F18" s="6">
        <v>0</v>
      </c>
      <c r="G18" s="6">
        <v>102.668</v>
      </c>
      <c r="H18" s="6">
        <v>102.668</v>
      </c>
      <c r="I18" s="6">
        <v>0</v>
      </c>
      <c r="J18" s="6">
        <v>0</v>
      </c>
      <c r="K18" s="6">
        <v>102.668</v>
      </c>
      <c r="L18" s="6">
        <v>102.668</v>
      </c>
      <c r="M18" s="6">
        <v>0</v>
      </c>
      <c r="N18" s="6">
        <v>102.668</v>
      </c>
      <c r="O18" s="6">
        <v>102.668</v>
      </c>
      <c r="P18" s="6">
        <v>0</v>
      </c>
      <c r="Q18" s="8" t="s">
        <v>36</v>
      </c>
      <c r="R18" s="6"/>
    </row>
    <row r="19" spans="1:18" ht="26.25" customHeight="1">
      <c r="A19" s="6">
        <v>12</v>
      </c>
      <c r="B19" s="14" t="s">
        <v>29</v>
      </c>
      <c r="C19" s="6" t="s">
        <v>11</v>
      </c>
      <c r="D19" s="16">
        <f t="shared" si="0"/>
        <v>224.0181</v>
      </c>
      <c r="E19" s="16">
        <f>SUM(H19+L19+O19)</f>
        <v>224.0181</v>
      </c>
      <c r="F19" s="6">
        <v>0</v>
      </c>
      <c r="G19" s="16">
        <v>100.8281</v>
      </c>
      <c r="H19" s="16">
        <v>100.8281</v>
      </c>
      <c r="I19" s="16">
        <v>0</v>
      </c>
      <c r="J19" s="6">
        <v>0</v>
      </c>
      <c r="K19" s="6">
        <v>61.595</v>
      </c>
      <c r="L19" s="6">
        <v>61.595</v>
      </c>
      <c r="M19" s="6">
        <v>0</v>
      </c>
      <c r="N19" s="6">
        <v>61.595</v>
      </c>
      <c r="O19" s="6">
        <v>61.595</v>
      </c>
      <c r="P19" s="6">
        <v>0</v>
      </c>
      <c r="Q19" s="8" t="s">
        <v>36</v>
      </c>
      <c r="R19" s="6"/>
    </row>
    <row r="20" spans="1:18" ht="28.5" customHeight="1">
      <c r="A20" s="6">
        <v>13</v>
      </c>
      <c r="B20" s="14" t="s">
        <v>30</v>
      </c>
      <c r="C20" s="6" t="s">
        <v>11</v>
      </c>
      <c r="D20" s="6">
        <f t="shared" si="0"/>
        <v>215.75400000000002</v>
      </c>
      <c r="E20" s="6">
        <f t="shared" si="1"/>
        <v>215.75400000000002</v>
      </c>
      <c r="F20" s="6">
        <v>0</v>
      </c>
      <c r="G20" s="6">
        <v>71.918</v>
      </c>
      <c r="H20" s="6">
        <v>71.918</v>
      </c>
      <c r="I20" s="6">
        <v>0</v>
      </c>
      <c r="J20" s="6">
        <v>0</v>
      </c>
      <c r="K20" s="6">
        <v>71.918</v>
      </c>
      <c r="L20" s="6">
        <v>71.918</v>
      </c>
      <c r="M20" s="6">
        <v>0</v>
      </c>
      <c r="N20" s="6">
        <v>71.918</v>
      </c>
      <c r="O20" s="6">
        <v>71.918</v>
      </c>
      <c r="P20" s="6">
        <v>0</v>
      </c>
      <c r="Q20" s="8" t="s">
        <v>36</v>
      </c>
      <c r="R20" s="6"/>
    </row>
    <row r="21" spans="1:18" ht="24" customHeight="1">
      <c r="A21" s="6">
        <v>14</v>
      </c>
      <c r="B21" s="14" t="s">
        <v>31</v>
      </c>
      <c r="C21" s="6" t="s">
        <v>11</v>
      </c>
      <c r="D21" s="6">
        <f t="shared" si="0"/>
        <v>1078.581</v>
      </c>
      <c r="E21" s="6">
        <f t="shared" si="1"/>
        <v>1078.581</v>
      </c>
      <c r="F21" s="6">
        <v>0</v>
      </c>
      <c r="G21" s="6">
        <v>359.527</v>
      </c>
      <c r="H21" s="6">
        <v>359.527</v>
      </c>
      <c r="I21" s="6">
        <v>0</v>
      </c>
      <c r="J21" s="6">
        <v>0</v>
      </c>
      <c r="K21" s="6">
        <v>359.527</v>
      </c>
      <c r="L21" s="6">
        <v>359.527</v>
      </c>
      <c r="M21" s="6">
        <v>0</v>
      </c>
      <c r="N21" s="6">
        <v>359.527</v>
      </c>
      <c r="O21" s="6">
        <v>359.527</v>
      </c>
      <c r="P21" s="6">
        <v>0</v>
      </c>
      <c r="Q21" s="8" t="s">
        <v>36</v>
      </c>
      <c r="R21" s="6"/>
    </row>
    <row r="22" spans="1:18" ht="24.75" customHeight="1">
      <c r="A22" s="6">
        <v>15</v>
      </c>
      <c r="B22" s="14" t="s">
        <v>32</v>
      </c>
      <c r="C22" s="6" t="s">
        <v>11</v>
      </c>
      <c r="D22" s="6">
        <f t="shared" si="0"/>
        <v>658.767</v>
      </c>
      <c r="E22" s="6">
        <f t="shared" si="1"/>
        <v>658.767</v>
      </c>
      <c r="F22" s="6">
        <v>0</v>
      </c>
      <c r="G22" s="6">
        <v>219.589</v>
      </c>
      <c r="H22" s="6">
        <v>219.589</v>
      </c>
      <c r="I22" s="6">
        <v>0</v>
      </c>
      <c r="J22" s="6">
        <v>0</v>
      </c>
      <c r="K22" s="6">
        <v>219.589</v>
      </c>
      <c r="L22" s="6">
        <v>219.589</v>
      </c>
      <c r="M22" s="6">
        <v>0</v>
      </c>
      <c r="N22" s="6">
        <v>219.589</v>
      </c>
      <c r="O22" s="6">
        <v>219.589</v>
      </c>
      <c r="P22" s="6">
        <v>0</v>
      </c>
      <c r="Q22" s="8" t="s">
        <v>36</v>
      </c>
      <c r="R22" s="6"/>
    </row>
    <row r="23" spans="1:18" ht="36.75" customHeight="1">
      <c r="A23" s="6">
        <v>16</v>
      </c>
      <c r="B23" s="14" t="s">
        <v>33</v>
      </c>
      <c r="C23" s="6" t="s">
        <v>11</v>
      </c>
      <c r="D23" s="6">
        <f t="shared" si="0"/>
        <v>670.971</v>
      </c>
      <c r="E23" s="6">
        <f t="shared" si="1"/>
        <v>670.971</v>
      </c>
      <c r="F23" s="6">
        <v>0</v>
      </c>
      <c r="G23" s="6">
        <v>223.657</v>
      </c>
      <c r="H23" s="6">
        <v>223.657</v>
      </c>
      <c r="I23" s="6">
        <v>0</v>
      </c>
      <c r="J23" s="6">
        <v>0</v>
      </c>
      <c r="K23" s="6">
        <v>223.657</v>
      </c>
      <c r="L23" s="6">
        <v>223.657</v>
      </c>
      <c r="M23" s="6">
        <v>0</v>
      </c>
      <c r="N23" s="6">
        <v>223.657</v>
      </c>
      <c r="O23" s="6">
        <v>223.657</v>
      </c>
      <c r="P23" s="6">
        <v>0</v>
      </c>
      <c r="Q23" s="8" t="s">
        <v>36</v>
      </c>
      <c r="R23" s="6"/>
    </row>
    <row r="24" spans="1:18" ht="48.75" customHeight="1">
      <c r="A24" s="6">
        <v>17</v>
      </c>
      <c r="B24" s="14" t="s">
        <v>34</v>
      </c>
      <c r="C24" s="6" t="s">
        <v>11</v>
      </c>
      <c r="D24" s="6">
        <f t="shared" si="0"/>
        <v>8094.555</v>
      </c>
      <c r="E24" s="6">
        <f t="shared" si="1"/>
        <v>8094.555</v>
      </c>
      <c r="F24" s="6">
        <v>0</v>
      </c>
      <c r="G24" s="6">
        <v>2698.185</v>
      </c>
      <c r="H24" s="6">
        <v>2698.185</v>
      </c>
      <c r="I24" s="6">
        <v>0</v>
      </c>
      <c r="J24" s="6">
        <v>0</v>
      </c>
      <c r="K24" s="6">
        <v>2698.185</v>
      </c>
      <c r="L24" s="6">
        <v>2698.185</v>
      </c>
      <c r="M24" s="6">
        <v>0</v>
      </c>
      <c r="N24" s="6">
        <v>2698.185</v>
      </c>
      <c r="O24" s="6">
        <v>2698.185</v>
      </c>
      <c r="P24" s="6">
        <v>0</v>
      </c>
      <c r="Q24" s="8" t="s">
        <v>36</v>
      </c>
      <c r="R24" s="7"/>
    </row>
    <row r="25" spans="1:18" ht="51">
      <c r="A25" s="6">
        <v>18</v>
      </c>
      <c r="B25" s="14" t="s">
        <v>38</v>
      </c>
      <c r="C25" s="6" t="s">
        <v>11</v>
      </c>
      <c r="D25" s="6">
        <f>SUM(G25,K25,N25)</f>
        <v>5700</v>
      </c>
      <c r="E25" s="6">
        <f>SUM(G25,K25,N25)</f>
        <v>5700</v>
      </c>
      <c r="F25" s="6">
        <v>0</v>
      </c>
      <c r="G25" s="6">
        <f>380.218+1519.782</f>
        <v>1900</v>
      </c>
      <c r="H25" s="6">
        <f>380.218+1519.782</f>
        <v>1900</v>
      </c>
      <c r="I25" s="6">
        <v>0</v>
      </c>
      <c r="J25" s="6">
        <v>0</v>
      </c>
      <c r="K25" s="6">
        <f>380.218+1519.782</f>
        <v>1900</v>
      </c>
      <c r="L25" s="6">
        <f>380.218+1519.782</f>
        <v>1900</v>
      </c>
      <c r="M25" s="6">
        <v>0</v>
      </c>
      <c r="N25" s="6">
        <f>380.218+1519.782</f>
        <v>1900</v>
      </c>
      <c r="O25" s="6">
        <f>380.218+1519.782</f>
        <v>1900</v>
      </c>
      <c r="P25" s="6">
        <v>0</v>
      </c>
      <c r="Q25" s="8" t="s">
        <v>36</v>
      </c>
      <c r="R25" s="6"/>
    </row>
    <row r="26" spans="1:18" ht="38.25">
      <c r="A26" s="6">
        <v>19</v>
      </c>
      <c r="B26" s="14" t="s">
        <v>35</v>
      </c>
      <c r="C26" s="6" t="s">
        <v>11</v>
      </c>
      <c r="D26" s="15">
        <f t="shared" si="0"/>
        <v>1296.481</v>
      </c>
      <c r="E26" s="15">
        <f t="shared" si="1"/>
        <v>1296.481</v>
      </c>
      <c r="F26" s="6">
        <v>0</v>
      </c>
      <c r="G26" s="15">
        <f>(250+200)-53.519</f>
        <v>396.481</v>
      </c>
      <c r="H26" s="15">
        <f>(250+200)-53.519</f>
        <v>396.481</v>
      </c>
      <c r="I26" s="15">
        <v>0</v>
      </c>
      <c r="J26" s="6">
        <v>0</v>
      </c>
      <c r="K26" s="6">
        <v>450</v>
      </c>
      <c r="L26" s="6">
        <v>450</v>
      </c>
      <c r="M26" s="6">
        <v>0</v>
      </c>
      <c r="N26" s="6">
        <v>450</v>
      </c>
      <c r="O26" s="6">
        <v>450</v>
      </c>
      <c r="P26" s="6">
        <v>0</v>
      </c>
      <c r="Q26" s="8" t="s">
        <v>36</v>
      </c>
      <c r="R26" s="6"/>
    </row>
    <row r="27" spans="1:18" ht="63.75">
      <c r="A27" s="6">
        <v>20</v>
      </c>
      <c r="B27" s="14" t="s">
        <v>59</v>
      </c>
      <c r="C27" s="6" t="s">
        <v>11</v>
      </c>
      <c r="D27" s="15">
        <v>53.519</v>
      </c>
      <c r="E27" s="15">
        <v>53.519</v>
      </c>
      <c r="F27" s="6">
        <v>0</v>
      </c>
      <c r="G27" s="15">
        <v>53.519</v>
      </c>
      <c r="H27" s="15">
        <v>53.519</v>
      </c>
      <c r="I27" s="15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8" t="s">
        <v>37</v>
      </c>
      <c r="R27" s="6"/>
    </row>
    <row r="28" spans="1:18" ht="76.5">
      <c r="A28" s="6">
        <v>21</v>
      </c>
      <c r="B28" s="14" t="s">
        <v>45</v>
      </c>
      <c r="C28" s="6" t="s">
        <v>11</v>
      </c>
      <c r="D28" s="15">
        <v>900</v>
      </c>
      <c r="E28" s="15">
        <v>900</v>
      </c>
      <c r="F28" s="6">
        <v>0</v>
      </c>
      <c r="G28" s="15">
        <v>900</v>
      </c>
      <c r="H28" s="15">
        <v>900</v>
      </c>
      <c r="I28" s="15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8" t="s">
        <v>43</v>
      </c>
      <c r="R28" s="6"/>
    </row>
    <row r="29" spans="1:18" ht="60.75">
      <c r="A29" s="6">
        <v>22</v>
      </c>
      <c r="B29" s="14" t="s">
        <v>58</v>
      </c>
      <c r="C29" s="6" t="s">
        <v>11</v>
      </c>
      <c r="D29" s="15">
        <f>3600+10000</f>
        <v>13600</v>
      </c>
      <c r="E29" s="15">
        <f>1510+10000</f>
        <v>11510</v>
      </c>
      <c r="F29" s="6">
        <v>2090</v>
      </c>
      <c r="G29" s="15">
        <f>3600+10000</f>
        <v>13600</v>
      </c>
      <c r="H29" s="15">
        <f>1510+10000</f>
        <v>11510</v>
      </c>
      <c r="I29" s="15">
        <v>2090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8" t="s">
        <v>57</v>
      </c>
      <c r="R29" s="6"/>
    </row>
    <row r="30" spans="1:18" ht="81.75" customHeight="1">
      <c r="A30" s="6">
        <v>23</v>
      </c>
      <c r="B30" s="14" t="s">
        <v>46</v>
      </c>
      <c r="C30" s="6" t="s">
        <v>11</v>
      </c>
      <c r="D30" s="15">
        <f>G30+K30</f>
        <v>3581.9</v>
      </c>
      <c r="E30" s="15">
        <f>H30+L30</f>
        <v>3581.9</v>
      </c>
      <c r="F30" s="6">
        <v>0</v>
      </c>
      <c r="G30" s="15">
        <v>3300</v>
      </c>
      <c r="H30" s="15">
        <v>3300</v>
      </c>
      <c r="I30" s="15">
        <v>0</v>
      </c>
      <c r="J30" s="6">
        <v>0</v>
      </c>
      <c r="K30" s="6">
        <v>281.9</v>
      </c>
      <c r="L30" s="6">
        <v>281.9</v>
      </c>
      <c r="M30" s="6">
        <v>0</v>
      </c>
      <c r="N30" s="6">
        <v>0</v>
      </c>
      <c r="O30" s="6">
        <v>0</v>
      </c>
      <c r="P30" s="6">
        <v>0</v>
      </c>
      <c r="Q30" s="8" t="s">
        <v>49</v>
      </c>
      <c r="R30" s="6"/>
    </row>
    <row r="31" spans="1:18" ht="76.5">
      <c r="A31" s="6">
        <v>24</v>
      </c>
      <c r="B31" s="14" t="s">
        <v>47</v>
      </c>
      <c r="C31" s="6" t="s">
        <v>11</v>
      </c>
      <c r="D31" s="15">
        <v>2567.95</v>
      </c>
      <c r="E31" s="15">
        <v>2567.95</v>
      </c>
      <c r="F31" s="6">
        <v>0</v>
      </c>
      <c r="G31" s="15">
        <v>2567.95</v>
      </c>
      <c r="H31" s="15">
        <v>2567.95</v>
      </c>
      <c r="I31" s="15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8" t="s">
        <v>49</v>
      </c>
      <c r="R31" s="6"/>
    </row>
    <row r="32" spans="1:18" ht="27" customHeight="1">
      <c r="A32" s="6">
        <v>25</v>
      </c>
      <c r="B32" s="14" t="s">
        <v>48</v>
      </c>
      <c r="C32" s="6" t="s">
        <v>11</v>
      </c>
      <c r="D32" s="15">
        <v>611.30256</v>
      </c>
      <c r="E32" s="15">
        <v>611.30256</v>
      </c>
      <c r="F32" s="6">
        <v>0</v>
      </c>
      <c r="G32" s="15">
        <v>611.30256</v>
      </c>
      <c r="H32" s="15">
        <v>611.30256</v>
      </c>
      <c r="I32" s="15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8" t="s">
        <v>49</v>
      </c>
      <c r="R32" s="6"/>
    </row>
    <row r="33" spans="1:18" ht="78.75" customHeight="1">
      <c r="A33" s="6">
        <v>26</v>
      </c>
      <c r="B33" s="14" t="s">
        <v>50</v>
      </c>
      <c r="C33" s="6" t="s">
        <v>11</v>
      </c>
      <c r="D33" s="15">
        <v>179.99793</v>
      </c>
      <c r="E33" s="15">
        <v>179.99793</v>
      </c>
      <c r="F33" s="6">
        <v>0</v>
      </c>
      <c r="G33" s="15">
        <v>179.99793</v>
      </c>
      <c r="H33" s="15">
        <v>179.99793</v>
      </c>
      <c r="I33" s="15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8" t="s">
        <v>49</v>
      </c>
      <c r="R33" s="6"/>
    </row>
    <row r="34" spans="1:18" ht="51" customHeight="1">
      <c r="A34" s="6">
        <v>27</v>
      </c>
      <c r="B34" s="14" t="s">
        <v>51</v>
      </c>
      <c r="C34" s="6" t="s">
        <v>11</v>
      </c>
      <c r="D34" s="15">
        <v>124.69251</v>
      </c>
      <c r="E34" s="15">
        <v>124.69251</v>
      </c>
      <c r="F34" s="6">
        <v>0</v>
      </c>
      <c r="G34" s="15">
        <v>124.69251</v>
      </c>
      <c r="H34" s="15">
        <v>124.69251</v>
      </c>
      <c r="I34" s="15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8" t="s">
        <v>49</v>
      </c>
      <c r="R34" s="6"/>
    </row>
    <row r="35" spans="1:18" ht="61.5" customHeight="1">
      <c r="A35" s="6">
        <v>28</v>
      </c>
      <c r="B35" s="14" t="s">
        <v>52</v>
      </c>
      <c r="C35" s="6" t="s">
        <v>11</v>
      </c>
      <c r="D35" s="15">
        <v>1567</v>
      </c>
      <c r="E35" s="15">
        <v>1567</v>
      </c>
      <c r="F35" s="6">
        <v>0</v>
      </c>
      <c r="G35" s="15">
        <v>1567</v>
      </c>
      <c r="H35" s="15">
        <v>1567</v>
      </c>
      <c r="I35" s="15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8" t="s">
        <v>49</v>
      </c>
      <c r="R35" s="6"/>
    </row>
    <row r="36" spans="1:18" ht="56.25" customHeight="1">
      <c r="A36" s="6">
        <v>29</v>
      </c>
      <c r="B36" s="14" t="s">
        <v>53</v>
      </c>
      <c r="C36" s="6" t="s">
        <v>11</v>
      </c>
      <c r="D36" s="15">
        <v>9300</v>
      </c>
      <c r="E36" s="15">
        <v>9300</v>
      </c>
      <c r="F36" s="6">
        <v>0</v>
      </c>
      <c r="G36" s="15">
        <v>9300</v>
      </c>
      <c r="H36" s="15">
        <v>9300</v>
      </c>
      <c r="I36" s="15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8" t="s">
        <v>37</v>
      </c>
      <c r="R36" s="6"/>
    </row>
    <row r="37" spans="1:18" ht="129" customHeight="1">
      <c r="A37" s="6">
        <v>30</v>
      </c>
      <c r="B37" s="14" t="s">
        <v>54</v>
      </c>
      <c r="C37" s="6" t="s">
        <v>11</v>
      </c>
      <c r="D37" s="15">
        <v>383.4</v>
      </c>
      <c r="E37" s="15">
        <v>150</v>
      </c>
      <c r="F37" s="6">
        <v>0</v>
      </c>
      <c r="G37" s="15">
        <v>383.4</v>
      </c>
      <c r="H37" s="15">
        <v>150</v>
      </c>
      <c r="I37" s="15">
        <v>233.4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8" t="s">
        <v>49</v>
      </c>
      <c r="R37" s="6"/>
    </row>
    <row r="38" spans="1:18" ht="113.25" customHeight="1">
      <c r="A38" s="6">
        <v>31</v>
      </c>
      <c r="B38" s="14" t="s">
        <v>42</v>
      </c>
      <c r="C38" s="6" t="s">
        <v>11</v>
      </c>
      <c r="D38" s="16">
        <f>G38+K38+N38</f>
        <v>553.612</v>
      </c>
      <c r="E38" s="16">
        <f>H38+L38+O38</f>
        <v>553.612</v>
      </c>
      <c r="F38" s="6">
        <v>0</v>
      </c>
      <c r="G38" s="16">
        <v>0</v>
      </c>
      <c r="H38" s="16">
        <v>0</v>
      </c>
      <c r="I38" s="16">
        <v>0</v>
      </c>
      <c r="J38" s="6">
        <v>0</v>
      </c>
      <c r="K38" s="6">
        <v>276.856</v>
      </c>
      <c r="L38" s="6">
        <v>276.856</v>
      </c>
      <c r="M38" s="6">
        <v>0</v>
      </c>
      <c r="N38" s="6">
        <v>276.756</v>
      </c>
      <c r="O38" s="6">
        <v>276.756</v>
      </c>
      <c r="P38" s="6">
        <v>0</v>
      </c>
      <c r="Q38" s="8" t="s">
        <v>37</v>
      </c>
      <c r="R38" s="6"/>
    </row>
    <row r="39" spans="1:18" ht="69.75" customHeight="1">
      <c r="A39" s="6">
        <v>32</v>
      </c>
      <c r="B39" s="14" t="s">
        <v>55</v>
      </c>
      <c r="C39" s="6" t="s">
        <v>11</v>
      </c>
      <c r="D39" s="16">
        <v>2512</v>
      </c>
      <c r="E39" s="16">
        <v>2512</v>
      </c>
      <c r="F39" s="16">
        <v>0</v>
      </c>
      <c r="G39" s="16">
        <f>2512</f>
        <v>2512</v>
      </c>
      <c r="H39" s="16">
        <f>2512</f>
        <v>2512</v>
      </c>
      <c r="I39" s="1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17" t="s">
        <v>43</v>
      </c>
      <c r="R39" s="6"/>
    </row>
    <row r="40" spans="1:18" ht="53.25" customHeight="1">
      <c r="A40" s="6">
        <v>33</v>
      </c>
      <c r="B40" s="14" t="s">
        <v>44</v>
      </c>
      <c r="C40" s="6" t="s">
        <v>11</v>
      </c>
      <c r="D40" s="16">
        <v>2000</v>
      </c>
      <c r="E40" s="16">
        <v>2000</v>
      </c>
      <c r="F40" s="16"/>
      <c r="G40" s="16">
        <v>2000</v>
      </c>
      <c r="H40" s="16">
        <v>2000</v>
      </c>
      <c r="I40" s="1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17" t="s">
        <v>37</v>
      </c>
      <c r="R40" s="6"/>
    </row>
    <row r="41" spans="1:18" ht="53.25" customHeight="1">
      <c r="A41" s="33" t="s">
        <v>17</v>
      </c>
      <c r="B41" s="34"/>
      <c r="C41" s="6" t="s">
        <v>11</v>
      </c>
      <c r="D41" s="16">
        <f>SUM(D8:D40)</f>
        <v>63013.869999999995</v>
      </c>
      <c r="E41" s="16">
        <f>SUM(E8:E40)</f>
        <v>60690.469999999994</v>
      </c>
      <c r="F41" s="6">
        <v>2323.4</v>
      </c>
      <c r="G41" s="16">
        <f>SUM(G8:G40)</f>
        <v>46343.15</v>
      </c>
      <c r="H41" s="16">
        <f>SUM(H8:H40)</f>
        <v>44019.75</v>
      </c>
      <c r="I41" s="16">
        <v>2323.4</v>
      </c>
      <c r="J41" s="6">
        <v>0</v>
      </c>
      <c r="K41" s="6">
        <f>SUM(K8:K38)</f>
        <v>8476.359999999999</v>
      </c>
      <c r="L41" s="6">
        <f>SUM(L8:L38)</f>
        <v>8476.359999999999</v>
      </c>
      <c r="M41" s="6">
        <v>0</v>
      </c>
      <c r="N41" s="6">
        <f>SUM(N8:N38)</f>
        <v>8194.359999999999</v>
      </c>
      <c r="O41" s="6">
        <f>SUM(O8:O38)</f>
        <v>8194.359999999999</v>
      </c>
      <c r="P41" s="6">
        <v>0</v>
      </c>
      <c r="Q41" s="8"/>
      <c r="R41" s="6"/>
    </row>
    <row r="42" spans="1:18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6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7" ht="48.75" customHeight="1">
      <c r="B44" s="36" t="s">
        <v>12</v>
      </c>
      <c r="C44" s="36"/>
      <c r="D44" s="36"/>
      <c r="E44" s="36"/>
      <c r="F44" s="36"/>
      <c r="G44" s="36"/>
      <c r="H44" s="36"/>
      <c r="I44" s="9"/>
      <c r="J44" s="9"/>
      <c r="K44" s="10"/>
      <c r="L44" s="10"/>
      <c r="M44" s="10"/>
      <c r="N44" s="10"/>
      <c r="O44" s="37" t="s">
        <v>40</v>
      </c>
      <c r="P44" s="37"/>
      <c r="Q44" s="37"/>
    </row>
    <row r="45" spans="2:17" ht="15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2:17" ht="12.75" customHeight="1">
      <c r="B46" s="10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2:17" ht="7.5" customHeight="1">
      <c r="B47" s="9"/>
      <c r="C47" s="9"/>
      <c r="D47" s="9"/>
      <c r="E47" s="9"/>
      <c r="F47" s="9"/>
      <c r="G47" s="9"/>
      <c r="H47" s="9"/>
      <c r="I47" s="9"/>
      <c r="J47" s="9"/>
      <c r="K47" s="10"/>
      <c r="L47" s="10"/>
      <c r="M47" s="10"/>
      <c r="N47" s="10"/>
      <c r="O47" s="10"/>
      <c r="P47" s="35"/>
      <c r="Q47" s="35"/>
    </row>
    <row r="48" spans="2:17" ht="6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</row>
    <row r="49" spans="2:17" ht="15" customHeight="1">
      <c r="B49" s="35" t="s">
        <v>14</v>
      </c>
      <c r="C49" s="35"/>
      <c r="D49" s="35"/>
      <c r="E49" s="35"/>
      <c r="F49" s="35"/>
      <c r="G49" s="35"/>
      <c r="H49" s="35"/>
      <c r="I49" s="35"/>
      <c r="J49" s="35"/>
      <c r="K49" s="10"/>
      <c r="L49" s="10"/>
      <c r="M49" s="10"/>
      <c r="N49" s="10"/>
      <c r="O49" s="37" t="s">
        <v>41</v>
      </c>
      <c r="P49" s="37"/>
      <c r="Q49" s="37"/>
    </row>
    <row r="50" spans="2:17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</sheetData>
  <sheetProtection/>
  <mergeCells count="18">
    <mergeCell ref="K5:M5"/>
    <mergeCell ref="N5:P5"/>
    <mergeCell ref="A41:B41"/>
    <mergeCell ref="P47:Q47"/>
    <mergeCell ref="B49:J49"/>
    <mergeCell ref="B44:H44"/>
    <mergeCell ref="O44:Q44"/>
    <mergeCell ref="O49:Q49"/>
    <mergeCell ref="N1:R1"/>
    <mergeCell ref="C2:Q2"/>
    <mergeCell ref="A4:A6"/>
    <mergeCell ref="B4:B6"/>
    <mergeCell ref="C4:C6"/>
    <mergeCell ref="D4:P4"/>
    <mergeCell ref="Q4:Q6"/>
    <mergeCell ref="R4:R6"/>
    <mergeCell ref="D5:F5"/>
    <mergeCell ref="G5:J5"/>
  </mergeCells>
  <printOptions/>
  <pageMargins left="0.125" right="0.03125" top="0.13541666666666666" bottom="0.114583333333333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2015-08-31T05:34:55Z</cp:lastPrinted>
  <dcterms:created xsi:type="dcterms:W3CDTF">2014-09-24T04:56:16Z</dcterms:created>
  <dcterms:modified xsi:type="dcterms:W3CDTF">2015-09-07T06:14:06Z</dcterms:modified>
  <cp:category/>
  <cp:version/>
  <cp:contentType/>
  <cp:contentStatus/>
</cp:coreProperties>
</file>