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Постановления\2015\02\P_257_О\"/>
    </mc:Choice>
  </mc:AlternateContent>
  <bookViews>
    <workbookView xWindow="0" yWindow="0" windowWidth="28800" windowHeight="124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9" i="1" l="1"/>
  <c r="G29" i="1"/>
  <c r="E29" i="1" l="1"/>
  <c r="D29" i="1"/>
  <c r="E28" i="1"/>
  <c r="D28" i="1"/>
  <c r="E27" i="1"/>
  <c r="D27" i="1"/>
  <c r="E26" i="1"/>
  <c r="D26" i="1"/>
  <c r="N25" i="1"/>
  <c r="N30" i="1" s="1"/>
  <c r="M25" i="1"/>
  <c r="M30" i="1" s="1"/>
  <c r="K25" i="1"/>
  <c r="K30" i="1" s="1"/>
  <c r="J25" i="1"/>
  <c r="J30" i="1" s="1"/>
  <c r="H25" i="1"/>
  <c r="H30" i="1" s="1"/>
  <c r="G25" i="1"/>
  <c r="E24" i="1"/>
  <c r="D24" i="1"/>
  <c r="E23" i="1"/>
  <c r="D23" i="1"/>
  <c r="E22" i="1"/>
  <c r="D22" i="1"/>
  <c r="E21" i="1"/>
  <c r="D21" i="1"/>
  <c r="E20" i="1"/>
  <c r="D20" i="1"/>
  <c r="E19" i="1"/>
  <c r="D19" i="1"/>
  <c r="E18" i="1"/>
  <c r="D18" i="1"/>
  <c r="E17" i="1"/>
  <c r="D17" i="1"/>
  <c r="E16" i="1"/>
  <c r="D16" i="1"/>
  <c r="E15" i="1"/>
  <c r="D15" i="1"/>
  <c r="E14" i="1"/>
  <c r="D14" i="1"/>
  <c r="E13" i="1"/>
  <c r="D13" i="1"/>
  <c r="E12" i="1"/>
  <c r="D12" i="1"/>
  <c r="E11" i="1"/>
  <c r="D11" i="1"/>
  <c r="E10" i="1"/>
  <c r="D10" i="1"/>
  <c r="E9" i="1"/>
  <c r="D9" i="1"/>
  <c r="E8" i="1"/>
  <c r="D8" i="1"/>
  <c r="D25" i="1" l="1"/>
  <c r="D30" i="1" s="1"/>
  <c r="E25" i="1"/>
  <c r="E30" i="1" s="1"/>
  <c r="G30" i="1"/>
</calcChain>
</file>

<file path=xl/sharedStrings.xml><?xml version="1.0" encoding="utf-8"?>
<sst xmlns="http://schemas.openxmlformats.org/spreadsheetml/2006/main" count="99" uniqueCount="48">
  <si>
    <t>6.Русурсное обеспечение Подпрограммы</t>
  </si>
  <si>
    <t>№ п/п</t>
  </si>
  <si>
    <t>Наименование мероприятий</t>
  </si>
  <si>
    <t>Срок исполнения</t>
  </si>
  <si>
    <t>Объем финансирования, тыс.руб.</t>
  </si>
  <si>
    <t>Исполнители, ответственные за реализацию мероприятий</t>
  </si>
  <si>
    <t>Ожидаемые результаты</t>
  </si>
  <si>
    <t>2015-2017гг.</t>
  </si>
  <si>
    <t>2015г.</t>
  </si>
  <si>
    <t>2016г.</t>
  </si>
  <si>
    <t>2017г.</t>
  </si>
  <si>
    <t>Всего</t>
  </si>
  <si>
    <t>Средства бюджета округа Муром</t>
  </si>
  <si>
    <t>Внебюджетные средства</t>
  </si>
  <si>
    <t xml:space="preserve">Содержание лестниц </t>
  </si>
  <si>
    <t>2015-2017</t>
  </si>
  <si>
    <t>МБУ"Благоустройство"</t>
  </si>
  <si>
    <t>Содержание мостов</t>
  </si>
  <si>
    <t>Содержание родников</t>
  </si>
  <si>
    <t>Содержание платьемойки</t>
  </si>
  <si>
    <t>Содержание городского табло</t>
  </si>
  <si>
    <t>Ремонт заборов</t>
  </si>
  <si>
    <t>Ремонт скамеек</t>
  </si>
  <si>
    <t>Ремонт ограждений</t>
  </si>
  <si>
    <t>Ремонт родников</t>
  </si>
  <si>
    <t>Ремонт платьемойки</t>
  </si>
  <si>
    <t>Ремонт купальни</t>
  </si>
  <si>
    <t xml:space="preserve">Ремонт лестниц </t>
  </si>
  <si>
    <t>Ремонт мостов</t>
  </si>
  <si>
    <t>Ремонт памятников, стел, монументов</t>
  </si>
  <si>
    <t>Ремонт автобусных остановок</t>
  </si>
  <si>
    <t>Ремонт урн</t>
  </si>
  <si>
    <t>Содержание площадей, скверов, памятников</t>
  </si>
  <si>
    <t>Содержание городских кладбищ и мемориалов</t>
  </si>
  <si>
    <t>Ремонт фонтана</t>
  </si>
  <si>
    <t>Техническое обслуживание фонтана</t>
  </si>
  <si>
    <t>Субсидии бюджетным учреждениям на иные цели</t>
  </si>
  <si>
    <t>Управление ЖКХ</t>
  </si>
  <si>
    <t>Прочее благоустройство, в том числе:Разработка проектно-сметной документации</t>
  </si>
  <si>
    <t>Итого по подпрограмме</t>
  </si>
  <si>
    <t>Первый заместитель Главы администрации округа Муром по ЖКХ, начальник Управления ЖКХ</t>
  </si>
  <si>
    <t>Согласовано:</t>
  </si>
  <si>
    <t>Зам. начальника  Управления ЖКХ по  благоустройству и дорожному хозяйству</t>
  </si>
  <si>
    <t>Главный бухгалтер ЦБ УЖКХ</t>
  </si>
  <si>
    <t xml:space="preserve">          И.К.Федурин</t>
  </si>
  <si>
    <t xml:space="preserve">             Ю.В.Уткин</t>
  </si>
  <si>
    <t xml:space="preserve">           И.Г.Карпова</t>
  </si>
  <si>
    <t>Приложение №2 к постановлению администрации округа Муром от 05.02.2015 № 257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</si>
</sst>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3" fillId="2" borderId="14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/>
    </xf>
    <xf numFmtId="0" fontId="3" fillId="0" borderId="14" xfId="0" applyFont="1" applyBorder="1"/>
    <xf numFmtId="0" fontId="3" fillId="0" borderId="14" xfId="0" applyFont="1" applyBorder="1" applyAlignment="1">
      <alignment vertical="center" wrapText="1"/>
    </xf>
    <xf numFmtId="0" fontId="4" fillId="0" borderId="14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1" fillId="0" borderId="0" xfId="0" applyFont="1"/>
    <xf numFmtId="0" fontId="2" fillId="2" borderId="0" xfId="0" applyFont="1" applyFill="1" applyAlignment="1"/>
    <xf numFmtId="0" fontId="2" fillId="2" borderId="0" xfId="0" applyFont="1" applyFill="1"/>
    <xf numFmtId="0" fontId="2" fillId="2" borderId="0" xfId="0" applyFont="1" applyFill="1" applyBorder="1"/>
    <xf numFmtId="0" fontId="1" fillId="2" borderId="0" xfId="0" applyFont="1" applyFill="1"/>
    <xf numFmtId="0" fontId="1" fillId="2" borderId="0" xfId="0" applyFont="1" applyFill="1" applyBorder="1"/>
    <xf numFmtId="0" fontId="2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wrapText="1"/>
    </xf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2" fillId="2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tabSelected="1" view="pageLayout" zoomScaleNormal="100" workbookViewId="0">
      <selection activeCell="U10" sqref="U10"/>
    </sheetView>
  </sheetViews>
  <sheetFormatPr defaultRowHeight="15" x14ac:dyDescent="0.25"/>
  <cols>
    <col min="1" max="1" width="4.5703125" customWidth="1"/>
    <col min="2" max="2" width="13.28515625" customWidth="1"/>
    <col min="3" max="3" width="7.85546875" customWidth="1"/>
    <col min="6" max="6" width="6.7109375" customWidth="1"/>
    <col min="9" max="9" width="6.42578125" customWidth="1"/>
    <col min="10" max="10" width="8.28515625" customWidth="1"/>
    <col min="12" max="12" width="6.7109375" customWidth="1"/>
    <col min="13" max="13" width="8.5703125" customWidth="1"/>
    <col min="15" max="15" width="6.7109375" customWidth="1"/>
    <col min="16" max="16" width="12.7109375" customWidth="1"/>
    <col min="17" max="17" width="6.7109375" customWidth="1"/>
  </cols>
  <sheetData>
    <row r="1" spans="1:17" ht="32.25" customHeight="1" x14ac:dyDescent="0.25">
      <c r="M1" s="15" t="s">
        <v>47</v>
      </c>
      <c r="N1" s="15"/>
      <c r="O1" s="15"/>
      <c r="P1" s="15"/>
      <c r="Q1" s="15"/>
    </row>
    <row r="2" spans="1:17" ht="16.5" x14ac:dyDescent="0.25">
      <c r="C2" s="16" t="s">
        <v>0</v>
      </c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</row>
    <row r="3" spans="1:17" ht="15.75" thickBot="1" x14ac:dyDescent="0.3"/>
    <row r="4" spans="1:17" x14ac:dyDescent="0.25">
      <c r="A4" s="17" t="s">
        <v>1</v>
      </c>
      <c r="B4" s="20" t="s">
        <v>2</v>
      </c>
      <c r="C4" s="20" t="s">
        <v>3</v>
      </c>
      <c r="D4" s="23" t="s">
        <v>4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5"/>
      <c r="P4" s="20" t="s">
        <v>5</v>
      </c>
      <c r="Q4" s="26" t="s">
        <v>6</v>
      </c>
    </row>
    <row r="5" spans="1:17" x14ac:dyDescent="0.25">
      <c r="A5" s="18"/>
      <c r="B5" s="21"/>
      <c r="C5" s="21"/>
      <c r="D5" s="27" t="s">
        <v>7</v>
      </c>
      <c r="E5" s="28"/>
      <c r="F5" s="29"/>
      <c r="G5" s="27" t="s">
        <v>8</v>
      </c>
      <c r="H5" s="28"/>
      <c r="I5" s="29"/>
      <c r="J5" s="27" t="s">
        <v>9</v>
      </c>
      <c r="K5" s="28"/>
      <c r="L5" s="29"/>
      <c r="M5" s="27" t="s">
        <v>10</v>
      </c>
      <c r="N5" s="28"/>
      <c r="O5" s="29"/>
      <c r="P5" s="21"/>
      <c r="Q5" s="21"/>
    </row>
    <row r="6" spans="1:17" ht="63.75" x14ac:dyDescent="0.25">
      <c r="A6" s="19"/>
      <c r="B6" s="22"/>
      <c r="C6" s="22"/>
      <c r="D6" s="1" t="s">
        <v>11</v>
      </c>
      <c r="E6" s="2" t="s">
        <v>12</v>
      </c>
      <c r="F6" s="2" t="s">
        <v>13</v>
      </c>
      <c r="G6" s="1" t="s">
        <v>11</v>
      </c>
      <c r="H6" s="2" t="s">
        <v>12</v>
      </c>
      <c r="I6" s="2" t="s">
        <v>13</v>
      </c>
      <c r="J6" s="1" t="s">
        <v>11</v>
      </c>
      <c r="K6" s="2" t="s">
        <v>12</v>
      </c>
      <c r="L6" s="2" t="s">
        <v>13</v>
      </c>
      <c r="M6" s="1" t="s">
        <v>11</v>
      </c>
      <c r="N6" s="2" t="s">
        <v>12</v>
      </c>
      <c r="O6" s="2" t="s">
        <v>13</v>
      </c>
      <c r="P6" s="22"/>
      <c r="Q6" s="22"/>
    </row>
    <row r="7" spans="1:17" x14ac:dyDescent="0.25">
      <c r="A7" s="3">
        <v>1</v>
      </c>
      <c r="B7" s="1">
        <v>2</v>
      </c>
      <c r="C7" s="1">
        <v>3</v>
      </c>
      <c r="D7" s="1">
        <v>4</v>
      </c>
      <c r="E7" s="1">
        <v>5</v>
      </c>
      <c r="F7" s="1">
        <v>6</v>
      </c>
      <c r="G7" s="1">
        <v>7</v>
      </c>
      <c r="H7" s="1">
        <v>8</v>
      </c>
      <c r="I7" s="1">
        <v>9</v>
      </c>
      <c r="J7" s="1">
        <v>10</v>
      </c>
      <c r="K7" s="1">
        <v>11</v>
      </c>
      <c r="L7" s="1">
        <v>12</v>
      </c>
      <c r="M7" s="1">
        <v>13</v>
      </c>
      <c r="N7" s="1">
        <v>14</v>
      </c>
      <c r="O7" s="1">
        <v>15</v>
      </c>
      <c r="P7" s="1">
        <v>16</v>
      </c>
      <c r="Q7" s="1">
        <v>17</v>
      </c>
    </row>
    <row r="8" spans="1:17" ht="25.5" x14ac:dyDescent="0.25">
      <c r="A8" s="4">
        <v>1</v>
      </c>
      <c r="B8" s="5" t="s">
        <v>14</v>
      </c>
      <c r="C8" s="4" t="s">
        <v>15</v>
      </c>
      <c r="D8" s="4">
        <f>SUM(G8,J8,M8)</f>
        <v>1078.5809999999999</v>
      </c>
      <c r="E8" s="4">
        <f>SUM(G8,J8,M8)</f>
        <v>1078.5809999999999</v>
      </c>
      <c r="F8" s="4">
        <v>0</v>
      </c>
      <c r="G8" s="4">
        <v>359.52699999999999</v>
      </c>
      <c r="H8" s="4">
        <v>359.52699999999999</v>
      </c>
      <c r="I8" s="4">
        <v>0</v>
      </c>
      <c r="J8" s="4">
        <v>359.52699999999999</v>
      </c>
      <c r="K8" s="4">
        <v>359.52699999999999</v>
      </c>
      <c r="L8" s="4">
        <v>0</v>
      </c>
      <c r="M8" s="4">
        <v>359.52699999999999</v>
      </c>
      <c r="N8" s="4">
        <v>359.52699999999999</v>
      </c>
      <c r="O8" s="4">
        <v>0</v>
      </c>
      <c r="P8" s="6" t="s">
        <v>16</v>
      </c>
      <c r="Q8" s="4"/>
    </row>
    <row r="9" spans="1:17" ht="25.5" x14ac:dyDescent="0.25">
      <c r="A9" s="4">
        <v>2</v>
      </c>
      <c r="B9" s="5" t="s">
        <v>17</v>
      </c>
      <c r="C9" s="4" t="s">
        <v>15</v>
      </c>
      <c r="D9" s="4">
        <f t="shared" ref="D9:D27" si="0">SUM(G9,J9,M9)</f>
        <v>462.19499999999999</v>
      </c>
      <c r="E9" s="4">
        <f t="shared" ref="E9:E27" si="1">SUM(G9,J9,M9)</f>
        <v>462.19499999999999</v>
      </c>
      <c r="F9" s="4">
        <v>0</v>
      </c>
      <c r="G9" s="4">
        <v>154.065</v>
      </c>
      <c r="H9" s="4">
        <v>154.065</v>
      </c>
      <c r="I9" s="4">
        <v>0</v>
      </c>
      <c r="J9" s="4">
        <v>154.065</v>
      </c>
      <c r="K9" s="4">
        <v>154.065</v>
      </c>
      <c r="L9" s="4">
        <v>0</v>
      </c>
      <c r="M9" s="4">
        <v>154.065</v>
      </c>
      <c r="N9" s="4">
        <v>154.065</v>
      </c>
      <c r="O9" s="4">
        <v>0</v>
      </c>
      <c r="P9" s="6" t="s">
        <v>16</v>
      </c>
      <c r="Q9" s="4"/>
    </row>
    <row r="10" spans="1:17" ht="25.5" x14ac:dyDescent="0.25">
      <c r="A10" s="4">
        <v>3</v>
      </c>
      <c r="B10" s="5" t="s">
        <v>18</v>
      </c>
      <c r="C10" s="4" t="s">
        <v>15</v>
      </c>
      <c r="D10" s="4">
        <f t="shared" si="0"/>
        <v>924.39</v>
      </c>
      <c r="E10" s="4">
        <f t="shared" si="1"/>
        <v>924.39</v>
      </c>
      <c r="F10" s="4">
        <v>0</v>
      </c>
      <c r="G10" s="4">
        <v>308.13</v>
      </c>
      <c r="H10" s="4">
        <v>308.13</v>
      </c>
      <c r="I10" s="4">
        <v>0</v>
      </c>
      <c r="J10" s="4">
        <v>308.13</v>
      </c>
      <c r="K10" s="4">
        <v>308.13</v>
      </c>
      <c r="L10" s="4">
        <v>0</v>
      </c>
      <c r="M10" s="4">
        <v>308.13</v>
      </c>
      <c r="N10" s="4">
        <v>308.13</v>
      </c>
      <c r="O10" s="4">
        <v>0</v>
      </c>
      <c r="P10" s="6" t="s">
        <v>16</v>
      </c>
      <c r="Q10" s="4"/>
    </row>
    <row r="11" spans="1:17" ht="25.5" x14ac:dyDescent="0.25">
      <c r="A11" s="4">
        <v>4</v>
      </c>
      <c r="B11" s="5" t="s">
        <v>19</v>
      </c>
      <c r="C11" s="4" t="s">
        <v>15</v>
      </c>
      <c r="D11" s="4">
        <f t="shared" si="0"/>
        <v>15.341999999999999</v>
      </c>
      <c r="E11" s="4">
        <f t="shared" si="1"/>
        <v>15.341999999999999</v>
      </c>
      <c r="F11" s="4">
        <v>0</v>
      </c>
      <c r="G11" s="4">
        <v>5.1139999999999999</v>
      </c>
      <c r="H11" s="4">
        <v>5.1139999999999999</v>
      </c>
      <c r="I11" s="4">
        <v>0</v>
      </c>
      <c r="J11" s="4">
        <v>5.1139999999999999</v>
      </c>
      <c r="K11" s="4">
        <v>5.1139999999999999</v>
      </c>
      <c r="L11" s="4">
        <v>0</v>
      </c>
      <c r="M11" s="4">
        <v>5.1139999999999999</v>
      </c>
      <c r="N11" s="4">
        <v>5.1139999999999999</v>
      </c>
      <c r="O11" s="4">
        <v>0</v>
      </c>
      <c r="P11" s="6" t="s">
        <v>16</v>
      </c>
      <c r="Q11" s="4"/>
    </row>
    <row r="12" spans="1:17" ht="38.25" x14ac:dyDescent="0.25">
      <c r="A12" s="4">
        <v>5</v>
      </c>
      <c r="B12" s="5" t="s">
        <v>20</v>
      </c>
      <c r="C12" s="4" t="s">
        <v>15</v>
      </c>
      <c r="D12" s="4">
        <f t="shared" si="0"/>
        <v>123.21899999999999</v>
      </c>
      <c r="E12" s="4">
        <f t="shared" si="1"/>
        <v>123.21899999999999</v>
      </c>
      <c r="F12" s="4">
        <v>0</v>
      </c>
      <c r="G12" s="4">
        <v>41.073</v>
      </c>
      <c r="H12" s="4">
        <v>41.073</v>
      </c>
      <c r="I12" s="4">
        <v>0</v>
      </c>
      <c r="J12" s="4">
        <v>41.073</v>
      </c>
      <c r="K12" s="4">
        <v>41.073</v>
      </c>
      <c r="L12" s="4">
        <v>0</v>
      </c>
      <c r="M12" s="4">
        <v>41.073</v>
      </c>
      <c r="N12" s="4">
        <v>41.073</v>
      </c>
      <c r="O12" s="4">
        <v>0</v>
      </c>
      <c r="P12" s="6" t="s">
        <v>16</v>
      </c>
      <c r="Q12" s="4"/>
    </row>
    <row r="13" spans="1:17" ht="25.5" x14ac:dyDescent="0.25">
      <c r="A13" s="4">
        <v>6</v>
      </c>
      <c r="B13" s="5" t="s">
        <v>21</v>
      </c>
      <c r="C13" s="4" t="s">
        <v>15</v>
      </c>
      <c r="D13" s="4">
        <f t="shared" si="0"/>
        <v>542.97</v>
      </c>
      <c r="E13" s="4">
        <f t="shared" si="1"/>
        <v>542.97</v>
      </c>
      <c r="F13" s="4">
        <v>0</v>
      </c>
      <c r="G13" s="4">
        <v>180.99</v>
      </c>
      <c r="H13" s="4">
        <v>180.99</v>
      </c>
      <c r="I13" s="4">
        <v>0</v>
      </c>
      <c r="J13" s="4">
        <v>180.99</v>
      </c>
      <c r="K13" s="4">
        <v>180.99</v>
      </c>
      <c r="L13" s="4">
        <v>0</v>
      </c>
      <c r="M13" s="4">
        <v>180.99</v>
      </c>
      <c r="N13" s="4">
        <v>180.99</v>
      </c>
      <c r="O13" s="4">
        <v>0</v>
      </c>
      <c r="P13" s="6" t="s">
        <v>16</v>
      </c>
      <c r="Q13" s="4"/>
    </row>
    <row r="14" spans="1:17" ht="25.5" x14ac:dyDescent="0.25">
      <c r="A14" s="4">
        <v>7</v>
      </c>
      <c r="B14" s="5" t="s">
        <v>22</v>
      </c>
      <c r="C14" s="4" t="s">
        <v>15</v>
      </c>
      <c r="D14" s="4">
        <f t="shared" si="0"/>
        <v>503.60399999999998</v>
      </c>
      <c r="E14" s="4">
        <f t="shared" si="1"/>
        <v>503.60399999999998</v>
      </c>
      <c r="F14" s="4">
        <v>0</v>
      </c>
      <c r="G14" s="4">
        <v>167.86799999999999</v>
      </c>
      <c r="H14" s="4">
        <v>167.86799999999999</v>
      </c>
      <c r="I14" s="4">
        <v>0</v>
      </c>
      <c r="J14" s="4">
        <v>167.86799999999999</v>
      </c>
      <c r="K14" s="4">
        <v>167.86799999999999</v>
      </c>
      <c r="L14" s="4">
        <v>0</v>
      </c>
      <c r="M14" s="4">
        <v>167.86799999999999</v>
      </c>
      <c r="N14" s="4">
        <v>167.86799999999999</v>
      </c>
      <c r="O14" s="4">
        <v>0</v>
      </c>
      <c r="P14" s="6" t="s">
        <v>16</v>
      </c>
      <c r="Q14" s="4"/>
    </row>
    <row r="15" spans="1:17" ht="25.5" x14ac:dyDescent="0.25">
      <c r="A15" s="4">
        <v>8</v>
      </c>
      <c r="B15" s="5" t="s">
        <v>23</v>
      </c>
      <c r="C15" s="4" t="s">
        <v>15</v>
      </c>
      <c r="D15" s="4">
        <f t="shared" si="0"/>
        <v>300.32100000000003</v>
      </c>
      <c r="E15" s="4">
        <f t="shared" si="1"/>
        <v>300.32100000000003</v>
      </c>
      <c r="F15" s="4">
        <v>0</v>
      </c>
      <c r="G15" s="4">
        <v>100.107</v>
      </c>
      <c r="H15" s="4">
        <v>100.107</v>
      </c>
      <c r="I15" s="4">
        <v>0</v>
      </c>
      <c r="J15" s="4">
        <v>100.107</v>
      </c>
      <c r="K15" s="4">
        <v>100.107</v>
      </c>
      <c r="L15" s="4">
        <v>0</v>
      </c>
      <c r="M15" s="4">
        <v>100.107</v>
      </c>
      <c r="N15" s="4">
        <v>100.107</v>
      </c>
      <c r="O15" s="4">
        <v>0</v>
      </c>
      <c r="P15" s="6" t="s">
        <v>16</v>
      </c>
      <c r="Q15" s="4"/>
    </row>
    <row r="16" spans="1:17" ht="25.5" x14ac:dyDescent="0.25">
      <c r="A16" s="4">
        <v>9</v>
      </c>
      <c r="B16" s="5" t="s">
        <v>24</v>
      </c>
      <c r="C16" s="4" t="s">
        <v>15</v>
      </c>
      <c r="D16" s="4">
        <f t="shared" si="0"/>
        <v>1386.6750000000002</v>
      </c>
      <c r="E16" s="4">
        <f t="shared" si="1"/>
        <v>1386.6750000000002</v>
      </c>
      <c r="F16" s="4">
        <v>0</v>
      </c>
      <c r="G16" s="4">
        <v>462.22500000000002</v>
      </c>
      <c r="H16" s="4">
        <v>462.22500000000002</v>
      </c>
      <c r="I16" s="4">
        <v>0</v>
      </c>
      <c r="J16" s="4">
        <v>462.22500000000002</v>
      </c>
      <c r="K16" s="4">
        <v>462.22500000000002</v>
      </c>
      <c r="L16" s="4">
        <v>0</v>
      </c>
      <c r="M16" s="4">
        <v>462.22500000000002</v>
      </c>
      <c r="N16" s="4">
        <v>462.22500000000002</v>
      </c>
      <c r="O16" s="4">
        <v>0</v>
      </c>
      <c r="P16" s="6" t="s">
        <v>16</v>
      </c>
      <c r="Q16" s="4"/>
    </row>
    <row r="17" spans="1:17" ht="25.5" x14ac:dyDescent="0.25">
      <c r="A17" s="4">
        <v>10</v>
      </c>
      <c r="B17" s="5" t="s">
        <v>25</v>
      </c>
      <c r="C17" s="4" t="s">
        <v>15</v>
      </c>
      <c r="D17" s="4">
        <f t="shared" si="0"/>
        <v>154.09800000000001</v>
      </c>
      <c r="E17" s="4">
        <f t="shared" si="1"/>
        <v>154.09800000000001</v>
      </c>
      <c r="F17" s="4">
        <v>0</v>
      </c>
      <c r="G17" s="4">
        <v>51.366</v>
      </c>
      <c r="H17" s="4">
        <v>51.366</v>
      </c>
      <c r="I17" s="4">
        <v>0</v>
      </c>
      <c r="J17" s="4">
        <v>51.366</v>
      </c>
      <c r="K17" s="4">
        <v>51.366</v>
      </c>
      <c r="L17" s="4">
        <v>0</v>
      </c>
      <c r="M17" s="4">
        <v>51.366</v>
      </c>
      <c r="N17" s="4">
        <v>51.366</v>
      </c>
      <c r="O17" s="4">
        <v>0</v>
      </c>
      <c r="P17" s="6" t="s">
        <v>16</v>
      </c>
      <c r="Q17" s="4"/>
    </row>
    <row r="18" spans="1:17" ht="25.5" x14ac:dyDescent="0.25">
      <c r="A18" s="4">
        <v>11</v>
      </c>
      <c r="B18" s="5" t="s">
        <v>26</v>
      </c>
      <c r="C18" s="4" t="s">
        <v>15</v>
      </c>
      <c r="D18" s="4">
        <f t="shared" si="0"/>
        <v>308.00400000000002</v>
      </c>
      <c r="E18" s="4">
        <f t="shared" si="1"/>
        <v>308.00400000000002</v>
      </c>
      <c r="F18" s="4">
        <v>0</v>
      </c>
      <c r="G18" s="4">
        <v>102.66800000000001</v>
      </c>
      <c r="H18" s="4">
        <v>102.66800000000001</v>
      </c>
      <c r="I18" s="4">
        <v>0</v>
      </c>
      <c r="J18" s="4">
        <v>102.66800000000001</v>
      </c>
      <c r="K18" s="4">
        <v>102.66800000000001</v>
      </c>
      <c r="L18" s="4">
        <v>0</v>
      </c>
      <c r="M18" s="4">
        <v>102.66800000000001</v>
      </c>
      <c r="N18" s="4">
        <v>102.66800000000001</v>
      </c>
      <c r="O18" s="4">
        <v>0</v>
      </c>
      <c r="P18" s="6" t="s">
        <v>16</v>
      </c>
      <c r="Q18" s="4"/>
    </row>
    <row r="19" spans="1:17" ht="25.5" x14ac:dyDescent="0.25">
      <c r="A19" s="4">
        <v>12</v>
      </c>
      <c r="B19" s="5" t="s">
        <v>27</v>
      </c>
      <c r="C19" s="4" t="s">
        <v>15</v>
      </c>
      <c r="D19" s="4">
        <f t="shared" si="0"/>
        <v>184.785</v>
      </c>
      <c r="E19" s="4">
        <f t="shared" si="1"/>
        <v>184.785</v>
      </c>
      <c r="F19" s="4">
        <v>0</v>
      </c>
      <c r="G19" s="4">
        <v>61.594999999999999</v>
      </c>
      <c r="H19" s="4">
        <v>61.594999999999999</v>
      </c>
      <c r="I19" s="4">
        <v>0</v>
      </c>
      <c r="J19" s="4">
        <v>61.594999999999999</v>
      </c>
      <c r="K19" s="4">
        <v>61.594999999999999</v>
      </c>
      <c r="L19" s="4">
        <v>0</v>
      </c>
      <c r="M19" s="4">
        <v>61.594999999999999</v>
      </c>
      <c r="N19" s="4">
        <v>61.594999999999999</v>
      </c>
      <c r="O19" s="4">
        <v>0</v>
      </c>
      <c r="P19" s="6" t="s">
        <v>16</v>
      </c>
      <c r="Q19" s="4"/>
    </row>
    <row r="20" spans="1:17" ht="24.75" x14ac:dyDescent="0.25">
      <c r="A20" s="4">
        <v>13</v>
      </c>
      <c r="B20" s="5" t="s">
        <v>28</v>
      </c>
      <c r="C20" s="4" t="s">
        <v>15</v>
      </c>
      <c r="D20" s="4">
        <f t="shared" si="0"/>
        <v>215.75400000000002</v>
      </c>
      <c r="E20" s="4">
        <f t="shared" si="1"/>
        <v>215.75400000000002</v>
      </c>
      <c r="F20" s="4">
        <v>0</v>
      </c>
      <c r="G20" s="4">
        <v>71.918000000000006</v>
      </c>
      <c r="H20" s="4">
        <v>71.918000000000006</v>
      </c>
      <c r="I20" s="4">
        <v>0</v>
      </c>
      <c r="J20" s="4">
        <v>71.918000000000006</v>
      </c>
      <c r="K20" s="4">
        <v>71.918000000000006</v>
      </c>
      <c r="L20" s="4">
        <v>0</v>
      </c>
      <c r="M20" s="4">
        <v>71.918000000000006</v>
      </c>
      <c r="N20" s="4">
        <v>71.918000000000006</v>
      </c>
      <c r="O20" s="4">
        <v>0</v>
      </c>
      <c r="P20" s="6" t="s">
        <v>16</v>
      </c>
      <c r="Q20" s="4"/>
    </row>
    <row r="21" spans="1:17" ht="51" x14ac:dyDescent="0.25">
      <c r="A21" s="4">
        <v>14</v>
      </c>
      <c r="B21" s="5" t="s">
        <v>29</v>
      </c>
      <c r="C21" s="4" t="s">
        <v>15</v>
      </c>
      <c r="D21" s="4">
        <f t="shared" si="0"/>
        <v>1078.5809999999999</v>
      </c>
      <c r="E21" s="4">
        <f t="shared" si="1"/>
        <v>1078.5809999999999</v>
      </c>
      <c r="F21" s="4">
        <v>0</v>
      </c>
      <c r="G21" s="4">
        <v>359.52699999999999</v>
      </c>
      <c r="H21" s="4">
        <v>359.52699999999999</v>
      </c>
      <c r="I21" s="4">
        <v>0</v>
      </c>
      <c r="J21" s="4">
        <v>359.52699999999999</v>
      </c>
      <c r="K21" s="4">
        <v>359.52699999999999</v>
      </c>
      <c r="L21" s="4">
        <v>0</v>
      </c>
      <c r="M21" s="4">
        <v>359.52699999999999</v>
      </c>
      <c r="N21" s="4">
        <v>359.52699999999999</v>
      </c>
      <c r="O21" s="4">
        <v>0</v>
      </c>
      <c r="P21" s="6" t="s">
        <v>16</v>
      </c>
      <c r="Q21" s="4"/>
    </row>
    <row r="22" spans="1:17" ht="38.25" x14ac:dyDescent="0.25">
      <c r="A22" s="4">
        <v>15</v>
      </c>
      <c r="B22" s="5" t="s">
        <v>30</v>
      </c>
      <c r="C22" s="4" t="s">
        <v>15</v>
      </c>
      <c r="D22" s="4">
        <f t="shared" si="0"/>
        <v>658.76700000000005</v>
      </c>
      <c r="E22" s="4">
        <f t="shared" si="1"/>
        <v>658.76700000000005</v>
      </c>
      <c r="F22" s="4">
        <v>0</v>
      </c>
      <c r="G22" s="4">
        <v>219.589</v>
      </c>
      <c r="H22" s="4">
        <v>219.589</v>
      </c>
      <c r="I22" s="4">
        <v>0</v>
      </c>
      <c r="J22" s="4">
        <v>219.589</v>
      </c>
      <c r="K22" s="4">
        <v>219.589</v>
      </c>
      <c r="L22" s="4">
        <v>0</v>
      </c>
      <c r="M22" s="4">
        <v>219.589</v>
      </c>
      <c r="N22" s="4">
        <v>219.589</v>
      </c>
      <c r="O22" s="4">
        <v>0</v>
      </c>
      <c r="P22" s="6" t="s">
        <v>16</v>
      </c>
      <c r="Q22" s="4"/>
    </row>
    <row r="23" spans="1:17" ht="24.75" x14ac:dyDescent="0.25">
      <c r="A23" s="4">
        <v>16</v>
      </c>
      <c r="B23" s="5" t="s">
        <v>31</v>
      </c>
      <c r="C23" s="4" t="s">
        <v>15</v>
      </c>
      <c r="D23" s="4">
        <f t="shared" si="0"/>
        <v>670.971</v>
      </c>
      <c r="E23" s="4">
        <f t="shared" si="1"/>
        <v>670.971</v>
      </c>
      <c r="F23" s="4">
        <v>0</v>
      </c>
      <c r="G23" s="4">
        <v>223.65700000000001</v>
      </c>
      <c r="H23" s="4">
        <v>223.65700000000001</v>
      </c>
      <c r="I23" s="4">
        <v>0</v>
      </c>
      <c r="J23" s="4">
        <v>223.65700000000001</v>
      </c>
      <c r="K23" s="4">
        <v>223.65700000000001</v>
      </c>
      <c r="L23" s="4">
        <v>0</v>
      </c>
      <c r="M23" s="4">
        <v>223.65700000000001</v>
      </c>
      <c r="N23" s="4">
        <v>223.65700000000001</v>
      </c>
      <c r="O23" s="4">
        <v>0</v>
      </c>
      <c r="P23" s="6" t="s">
        <v>16</v>
      </c>
      <c r="Q23" s="4"/>
    </row>
    <row r="24" spans="1:17" ht="51" x14ac:dyDescent="0.25">
      <c r="A24" s="4">
        <v>17</v>
      </c>
      <c r="B24" s="5" t="s">
        <v>32</v>
      </c>
      <c r="C24" s="4" t="s">
        <v>15</v>
      </c>
      <c r="D24" s="4">
        <f t="shared" si="0"/>
        <v>8094.5550000000003</v>
      </c>
      <c r="E24" s="4">
        <f t="shared" si="1"/>
        <v>8094.5550000000003</v>
      </c>
      <c r="F24" s="4">
        <v>0</v>
      </c>
      <c r="G24" s="4">
        <v>2698.1849999999999</v>
      </c>
      <c r="H24" s="4">
        <v>2698.1849999999999</v>
      </c>
      <c r="I24" s="4">
        <v>0</v>
      </c>
      <c r="J24" s="4">
        <v>2698.1849999999999</v>
      </c>
      <c r="K24" s="4">
        <v>2698.1849999999999</v>
      </c>
      <c r="L24" s="4">
        <v>0</v>
      </c>
      <c r="M24" s="4">
        <v>2698.1849999999999</v>
      </c>
      <c r="N24" s="4">
        <v>2698.1849999999999</v>
      </c>
      <c r="O24" s="4">
        <v>0</v>
      </c>
      <c r="P24" s="6" t="s">
        <v>16</v>
      </c>
      <c r="Q24" s="7"/>
    </row>
    <row r="25" spans="1:17" ht="51" x14ac:dyDescent="0.25">
      <c r="A25" s="4">
        <v>18</v>
      </c>
      <c r="B25" s="5" t="s">
        <v>33</v>
      </c>
      <c r="C25" s="4" t="s">
        <v>15</v>
      </c>
      <c r="D25" s="4">
        <f>SUM(G25,J25,M25)</f>
        <v>5700</v>
      </c>
      <c r="E25" s="4">
        <f>SUM(G25,J25,M25)</f>
        <v>5700</v>
      </c>
      <c r="F25" s="4">
        <v>0</v>
      </c>
      <c r="G25" s="4">
        <f>380.218+1519.782</f>
        <v>1900</v>
      </c>
      <c r="H25" s="4">
        <f>380.218+1519.782</f>
        <v>1900</v>
      </c>
      <c r="I25" s="4">
        <v>0</v>
      </c>
      <c r="J25" s="4">
        <f>380.218+1519.782</f>
        <v>1900</v>
      </c>
      <c r="K25" s="4">
        <f>380.218+1519.782</f>
        <v>1900</v>
      </c>
      <c r="L25" s="4">
        <v>0</v>
      </c>
      <c r="M25" s="4">
        <f>380.218+1519.782</f>
        <v>1900</v>
      </c>
      <c r="N25" s="4">
        <f>380.218+1519.782</f>
        <v>1900</v>
      </c>
      <c r="O25" s="4">
        <v>0</v>
      </c>
      <c r="P25" s="6" t="s">
        <v>16</v>
      </c>
      <c r="Q25" s="4"/>
    </row>
    <row r="26" spans="1:17" ht="25.5" x14ac:dyDescent="0.25">
      <c r="A26" s="4">
        <v>19</v>
      </c>
      <c r="B26" s="5" t="s">
        <v>34</v>
      </c>
      <c r="C26" s="4" t="s">
        <v>15</v>
      </c>
      <c r="D26" s="4">
        <f t="shared" si="0"/>
        <v>600</v>
      </c>
      <c r="E26" s="4">
        <f t="shared" si="1"/>
        <v>600</v>
      </c>
      <c r="F26" s="4">
        <v>0</v>
      </c>
      <c r="G26" s="4">
        <v>200</v>
      </c>
      <c r="H26" s="4">
        <v>200</v>
      </c>
      <c r="I26" s="4">
        <v>0</v>
      </c>
      <c r="J26" s="4">
        <v>200</v>
      </c>
      <c r="K26" s="4">
        <v>200</v>
      </c>
      <c r="L26" s="4">
        <v>0</v>
      </c>
      <c r="M26" s="4">
        <v>200</v>
      </c>
      <c r="N26" s="4">
        <v>200</v>
      </c>
      <c r="O26" s="4">
        <v>0</v>
      </c>
      <c r="P26" s="6" t="s">
        <v>16</v>
      </c>
      <c r="Q26" s="4"/>
    </row>
    <row r="27" spans="1:17" ht="38.25" x14ac:dyDescent="0.25">
      <c r="A27" s="4">
        <v>20</v>
      </c>
      <c r="B27" s="5" t="s">
        <v>35</v>
      </c>
      <c r="C27" s="4" t="s">
        <v>15</v>
      </c>
      <c r="D27" s="4">
        <f t="shared" si="0"/>
        <v>750</v>
      </c>
      <c r="E27" s="4">
        <f t="shared" si="1"/>
        <v>750</v>
      </c>
      <c r="F27" s="4">
        <v>0</v>
      </c>
      <c r="G27" s="4">
        <v>250</v>
      </c>
      <c r="H27" s="4">
        <v>250</v>
      </c>
      <c r="I27" s="4">
        <v>0</v>
      </c>
      <c r="J27" s="4">
        <v>250</v>
      </c>
      <c r="K27" s="4">
        <v>250</v>
      </c>
      <c r="L27" s="4">
        <v>0</v>
      </c>
      <c r="M27" s="4">
        <v>250</v>
      </c>
      <c r="N27" s="4">
        <v>250</v>
      </c>
      <c r="O27" s="4">
        <v>0</v>
      </c>
      <c r="P27" s="6" t="s">
        <v>16</v>
      </c>
      <c r="Q27" s="4"/>
    </row>
    <row r="28" spans="1:17" ht="51" x14ac:dyDescent="0.25">
      <c r="A28" s="4">
        <v>21</v>
      </c>
      <c r="B28" s="5" t="s">
        <v>36</v>
      </c>
      <c r="C28" s="4" t="s">
        <v>15</v>
      </c>
      <c r="D28" s="4">
        <f>G28+J28</f>
        <v>6162.9</v>
      </c>
      <c r="E28" s="4">
        <f>H28+K28</f>
        <v>6162.9</v>
      </c>
      <c r="F28" s="4">
        <v>0</v>
      </c>
      <c r="G28" s="4">
        <v>5881</v>
      </c>
      <c r="H28" s="4">
        <v>5881</v>
      </c>
      <c r="I28" s="4">
        <v>0</v>
      </c>
      <c r="J28" s="4">
        <v>281.89999999999998</v>
      </c>
      <c r="K28" s="4">
        <v>281.89999999999998</v>
      </c>
      <c r="L28" s="4">
        <v>0</v>
      </c>
      <c r="M28" s="4">
        <v>0</v>
      </c>
      <c r="N28" s="4">
        <v>0</v>
      </c>
      <c r="O28" s="4">
        <v>0</v>
      </c>
      <c r="P28" s="6" t="s">
        <v>37</v>
      </c>
      <c r="Q28" s="4"/>
    </row>
    <row r="29" spans="1:17" ht="89.25" x14ac:dyDescent="0.25">
      <c r="A29" s="4">
        <v>22</v>
      </c>
      <c r="B29" s="5" t="s">
        <v>38</v>
      </c>
      <c r="C29" s="4" t="s">
        <v>15</v>
      </c>
      <c r="D29" s="4">
        <f>G29+J29+M29</f>
        <v>711.69299999999998</v>
      </c>
      <c r="E29" s="4">
        <f>H29+K29+N29</f>
        <v>711.69299999999998</v>
      </c>
      <c r="F29" s="4">
        <v>0</v>
      </c>
      <c r="G29" s="4">
        <f>176.916-18.835</f>
        <v>158.08099999999999</v>
      </c>
      <c r="H29" s="4">
        <f>176.916-18.835</f>
        <v>158.08099999999999</v>
      </c>
      <c r="I29" s="4">
        <v>0</v>
      </c>
      <c r="J29" s="4">
        <v>276.85599999999999</v>
      </c>
      <c r="K29" s="4">
        <v>276.85599999999999</v>
      </c>
      <c r="L29" s="4">
        <v>0</v>
      </c>
      <c r="M29" s="4">
        <v>276.75599999999997</v>
      </c>
      <c r="N29" s="4">
        <v>276.75599999999997</v>
      </c>
      <c r="O29" s="4">
        <v>0</v>
      </c>
      <c r="P29" s="6" t="s">
        <v>37</v>
      </c>
      <c r="Q29" s="4"/>
    </row>
    <row r="30" spans="1:17" x14ac:dyDescent="0.25">
      <c r="A30" s="30" t="s">
        <v>39</v>
      </c>
      <c r="B30" s="31"/>
      <c r="C30" s="4" t="s">
        <v>15</v>
      </c>
      <c r="D30" s="4">
        <f>SUM(D8:D29)</f>
        <v>30627.404999999999</v>
      </c>
      <c r="E30" s="4">
        <f>SUM(E8:E29)</f>
        <v>30627.404999999999</v>
      </c>
      <c r="F30" s="4">
        <v>0</v>
      </c>
      <c r="G30" s="4">
        <f>SUM(G8:G29)</f>
        <v>13956.684999999999</v>
      </c>
      <c r="H30" s="4">
        <f>SUM(H8:H29)</f>
        <v>13956.684999999999</v>
      </c>
      <c r="I30" s="4">
        <v>0</v>
      </c>
      <c r="J30" s="4">
        <f>SUM(J8:J29)</f>
        <v>8476.3599999999988</v>
      </c>
      <c r="K30" s="4">
        <f>SUM(K8:K29)</f>
        <v>8476.3599999999988</v>
      </c>
      <c r="L30" s="4">
        <v>0</v>
      </c>
      <c r="M30" s="4">
        <f>SUM(M8:M29)</f>
        <v>8194.3599999999988</v>
      </c>
      <c r="N30" s="4">
        <f>SUM(N8:N29)</f>
        <v>8194.3599999999988</v>
      </c>
      <c r="O30" s="4">
        <v>0</v>
      </c>
      <c r="P30" s="6"/>
      <c r="Q30" s="4"/>
    </row>
    <row r="31" spans="1:17" x14ac:dyDescent="0.2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x14ac:dyDescent="0.2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2:16" ht="16.5" x14ac:dyDescent="0.25">
      <c r="B33" s="9" t="s">
        <v>40</v>
      </c>
      <c r="C33" s="9"/>
      <c r="D33" s="9"/>
      <c r="E33" s="9"/>
      <c r="F33" s="9"/>
      <c r="G33" s="9"/>
      <c r="H33" s="9"/>
      <c r="I33" s="9"/>
      <c r="J33" s="10"/>
      <c r="K33" s="10"/>
      <c r="L33" s="10"/>
      <c r="M33" s="10"/>
      <c r="N33" s="10"/>
      <c r="O33" s="32" t="s">
        <v>44</v>
      </c>
      <c r="P33" s="32"/>
    </row>
    <row r="34" spans="2:16" ht="16.5" x14ac:dyDescent="0.25">
      <c r="B34" s="10" t="s">
        <v>41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1"/>
    </row>
    <row r="35" spans="2:16" ht="16.5" x14ac:dyDescent="0.25">
      <c r="B35" s="9" t="s">
        <v>42</v>
      </c>
      <c r="C35" s="9"/>
      <c r="D35" s="9"/>
      <c r="E35" s="9"/>
      <c r="F35" s="9"/>
      <c r="G35" s="9"/>
      <c r="H35" s="9"/>
      <c r="I35" s="9"/>
      <c r="J35" s="10"/>
      <c r="K35" s="10"/>
      <c r="L35" s="10"/>
      <c r="M35" s="10"/>
      <c r="N35" s="10"/>
      <c r="O35" s="14" t="s">
        <v>45</v>
      </c>
      <c r="P35" s="14"/>
    </row>
    <row r="36" spans="2:16" ht="16.5" x14ac:dyDescent="0.25">
      <c r="B36" s="14" t="s">
        <v>43</v>
      </c>
      <c r="C36" s="14"/>
      <c r="D36" s="14"/>
      <c r="E36" s="14"/>
      <c r="F36" s="14"/>
      <c r="G36" s="14"/>
      <c r="H36" s="14"/>
      <c r="I36" s="14"/>
      <c r="J36" s="10"/>
      <c r="K36" s="10"/>
      <c r="L36" s="10"/>
      <c r="M36" s="10"/>
      <c r="N36" s="10"/>
      <c r="O36" s="14" t="s">
        <v>46</v>
      </c>
      <c r="P36" s="14"/>
    </row>
    <row r="37" spans="2:16" ht="16.5" x14ac:dyDescent="0.25"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1"/>
    </row>
    <row r="38" spans="2:16" ht="16.5" x14ac:dyDescent="0.25"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1"/>
    </row>
    <row r="39" spans="2:16" x14ac:dyDescent="0.25"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3"/>
    </row>
  </sheetData>
  <mergeCells count="17">
    <mergeCell ref="A4:A6"/>
    <mergeCell ref="B4:B6"/>
    <mergeCell ref="C4:C6"/>
    <mergeCell ref="D4:O4"/>
    <mergeCell ref="P4:P6"/>
    <mergeCell ref="D5:F5"/>
    <mergeCell ref="G5:I5"/>
    <mergeCell ref="J5:L5"/>
    <mergeCell ref="M5:O5"/>
    <mergeCell ref="O35:P35"/>
    <mergeCell ref="B36:I36"/>
    <mergeCell ref="O36:P36"/>
    <mergeCell ref="M1:Q1"/>
    <mergeCell ref="C2:P2"/>
    <mergeCell ref="Q4:Q6"/>
    <mergeCell ref="A30:B30"/>
    <mergeCell ref="O33:P33"/>
  </mergeCells>
  <pageMargins left="0.13541666666666666" right="0.10416666666666667" top="0.12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ЕршоваА</dc:creator>
  <cp:lastModifiedBy>Братушева</cp:lastModifiedBy>
  <cp:lastPrinted>2015-03-23T12:07:48Z</cp:lastPrinted>
  <dcterms:created xsi:type="dcterms:W3CDTF">2015-03-18T12:05:58Z</dcterms:created>
  <dcterms:modified xsi:type="dcterms:W3CDTF">2015-03-23T12:08:29Z</dcterms:modified>
</cp:coreProperties>
</file>