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<sst xmlns="http://schemas.openxmlformats.org/spreadsheetml/2006/main" count="445" uniqueCount="288">
  <si>
    <t>1 16 00000 00 0000 000</t>
  </si>
  <si>
    <t>ШТРАФЫ, САНКЦИИ, ВОЗМЕЩЕНИЕ  УЩЕРБА</t>
  </si>
  <si>
    <t>1 16 03000 00 0000 140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</si>
  <si>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</si>
  <si>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</si>
  <si>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</si>
  <si>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</si>
  <si>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1 16 21000 00 0000 140</t>
  </si>
  <si>
    <t xml:space="preserve">Денежные взыскания (штрафы) и  иные суммы, взыскиваемые с лиц, виновных в совершении преступлений, и в возмещении ущерба имуществу  </t>
  </si>
  <si>
    <t>1 16 21040 04 0000 140</t>
  </si>
  <si>
    <t xml:space="preserve">Денежные взыскания (штрафы) и  иные суммы, взыскиваемые с лиц, виновных в совершении преступлений, и в возмещении ущерба имуществу, зачисляемые в бюджеты городских округов  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</si>
  <si>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</si>
  <si>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</si>
  <si>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</si>
  <si>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</si>
  <si>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1 16 30000 01 0000 140</t>
  </si>
  <si>
    <t>1 16 32000 00 0000 140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</si>
  <si>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</si>
  <si>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</si>
  <si>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</si>
  <si>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1 17 00000 00 0000 000</t>
  </si>
  <si>
    <t>ПРОЧИЕ  НЕНАЛОГОВЫЕ  ДОХОДЫ</t>
  </si>
  <si>
    <t>1 17 05000 00 0000 180</t>
  </si>
  <si>
    <t>Прочие неналоговые доходы</t>
  </si>
  <si>
    <t>1 17 05040 04 0000 180</t>
  </si>
  <si>
    <t>Прочие неналоговые доходы бюджетов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</si>
  <si>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</si>
  <si>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</si>
  <si>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</si>
  <si>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ГОСУДАРСТВЕННАЯ  ПОШЛИНА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</si>
  <si>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</si>
  <si>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</si>
  <si>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</si>
  <si>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</si>
  <si>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</si>
  <si>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1 11 09040 00 0000 120</t>
  </si>
  <si>
    <t>1 11 09044 04 0000 120</t>
  </si>
  <si>
    <t>Доходы от продажи земельных участков, государственная собственность на которые не разграничена</t>
  </si>
  <si>
    <t>Денежные взыскания (штрафы) 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</si>
  <si>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116,117,118, пунктами 1 и 2 статьи 120, статьями 125,126,128,129,129.1,132, 133, 134, 135,135.1 Налогового кодекса Российской Федерации</t>
  </si>
  <si>
    <t>2 02 02000 00 0000 151</t>
  </si>
  <si>
    <t>Субсидии бюджетам субъектов  Российской Федерации и муниципальных образований (межбюджетные субсидии)</t>
  </si>
  <si>
    <t>2 00 00000 00 0000 000</t>
  </si>
  <si>
    <t>БЕЗВОЗМЕЗДНЫЕ  ПОСТУПЛЕНИЯ</t>
  </si>
  <si>
    <t>2 02  00000 00 0000 000</t>
  </si>
  <si>
    <t>2 02 01001 00 0000 151</t>
  </si>
  <si>
    <t>2 02 01001 04 0000 151</t>
  </si>
  <si>
    <t>Код бюджетной классификации Российской Федерации</t>
  </si>
  <si>
    <t>Главного администратора  доходов</t>
  </si>
  <si>
    <t>Доходов бюджета округа Муром</t>
  </si>
  <si>
    <t>Наименование доходов</t>
  </si>
  <si>
    <t xml:space="preserve">1 16 25000 01 0000 140   </t>
  </si>
  <si>
    <t>Субвенции  бюджетам городских округов на  государственную регистрацию актов гражданского состояния</t>
  </si>
  <si>
    <t>ВСЕГО: ДОХОДОВ</t>
  </si>
  <si>
    <t>(тыс. руб.)</t>
  </si>
  <si>
    <t>1 00 00000 00 0000 000</t>
  </si>
  <si>
    <t>1 01 00000 00 0000 000</t>
  </si>
  <si>
    <t>НАЛОГИ   НА   ПРИБЫЛЬ,  ДОХОДЫ</t>
  </si>
  <si>
    <t>1 01 02000 01 0000 110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</si>
  <si>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</si>
  <si>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</si>
  <si>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</si>
  <si>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</si>
  <si>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</si>
  <si>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</si>
  <si>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</si>
  <si>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</si>
  <si>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1 01 02040 01 0000 110</t>
  </si>
  <si>
    <t>1 05 00000 00 0000 000</t>
  </si>
  <si>
    <t>НАЛОГИ  НА СОВОКУПНЫЙ 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</si>
  <si>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</si>
  <si>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</si>
  <si>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</si>
  <si>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</si>
  <si>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</si>
  <si>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 НА  ИМУЩЕСТВО</t>
  </si>
  <si>
    <t>1 06 01000 00 0000 110</t>
  </si>
  <si>
    <t>Налог на имущество физических лиц</t>
  </si>
  <si>
    <t>1 06 04000 02 0000 110</t>
  </si>
  <si>
    <t xml:space="preserve">Транспортный налог </t>
  </si>
  <si>
    <t>1 06 04012 02 0000 110</t>
  </si>
  <si>
    <t>Транспортный налог с физических лиц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</si>
  <si>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</si>
  <si>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</si>
  <si>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</si>
  <si>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</si>
  <si>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1 06 06012 04 0000 110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</si>
  <si>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</si>
  <si>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</si>
  <si>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1 06 06022 04 0000 110</t>
  </si>
  <si>
    <t>1 08 00000 00 0000 000</t>
  </si>
  <si>
    <t>1 08 03000 01 0000 110</t>
  </si>
  <si>
    <t xml:space="preserve">Государственная пошлина по делам, рассматриваемым в судах общей юрисдикции, мировыми судьями                                  </t>
  </si>
  <si>
    <t>1 08 03010 01 0000 110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</si>
  <si>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</si>
  <si>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</si>
  <si>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1 08 07140 01 0000 110</t>
  </si>
  <si>
    <t>1 08 07150 01 0000 110</t>
  </si>
  <si>
    <t>Государственная пошлина за выдачу разрешения на установку рекламной конструкции</t>
  </si>
  <si>
    <t>1 09 00000 00 0000 000</t>
  </si>
  <si>
    <t>ЗАДОЛЖЕННОСТЬ  И ПЕРЕРАСЧЕТЫ ПО  ОТМЕНЕННЫМ  НАЛОГАМ,  СБОРАМ  И  ИНЫМ  ОБЯЗАТЕЛЬНЫМ  ПЛАТЕЖАМ</t>
  </si>
  <si>
    <t>1 11 00000 00 0000 000</t>
  </si>
  <si>
    <t>ДОХОДЫ  ОТ  ИСПОЛЬЗОВАНИЯ  ИМУЩЕСТВА,  НАХОДЯЩЕГОСЯ В  ГОСУДАРСТВЕННОЙ  И  МУНИЦИПАЛЬНОЙ СОБСТВЕННОСТИ</t>
  </si>
  <si>
    <t>1 11 01000 00 0000 120</t>
  </si>
  <si>
    <t>1 11 01040 04 0000 120</t>
  </si>
  <si>
    <t>1 11 05000 00 0000 120</t>
  </si>
  <si>
    <t>1 11 05010 00 0000 120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</si>
  <si>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</si>
  <si>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</si>
  <si>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</si>
  <si>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</si>
  <si>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</si>
  <si>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</si>
  <si>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</si>
  <si>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</si>
  <si>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</t>
  </si>
  <si>
    <t>1 12 00000 00 0000 000</t>
  </si>
  <si>
    <t>ПЛАТЕЖИ  ПРИ  ПОЛЬЗОВАНИИ  ПРИРОДНЫМИ 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</si>
  <si>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</si>
  <si>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</si>
  <si>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</si>
  <si>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 ОТ  ПРОДАЖИ  МАТЕРИАЛЬНЫХ  И  НЕМАТЕРИАЛЬНЫХ  АКТИВОВ</t>
  </si>
  <si>
    <t>1 14 02000 00 0000 000</t>
  </si>
  <si>
    <t>1 14 02030 04 0000 410</t>
  </si>
  <si>
    <t>1 15 00000 00 0000 000</t>
  </si>
  <si>
    <t>АДМИНИСТРАТИВНЫЕ  ПЛАТЕЖИ  И  СБОРЫ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</si>
  <si>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</si>
  <si>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</si>
  <si>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1 15 02040 04 0000 140</t>
  </si>
  <si>
    <t>Платежи, взимаемые  организациями городских округов за выполнение определенных функций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</si>
  <si>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</si>
  <si>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1 09 01000 00 0000 110</t>
  </si>
  <si>
    <t xml:space="preserve">Налог на прибыль организаций, зачислявшийся до 1 января 2005 года в местные бюджеты </t>
  </si>
  <si>
    <t>1 09 01020 04 0000 110</t>
  </si>
  <si>
    <t xml:space="preserve">Налог на прибыль организаций, зачислявшийся до 1 января 2005 года в местные бюджеты, мобилизуемый на территориях городских округов 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</si>
  <si>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</si>
  <si>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</si>
  <si>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</si>
  <si>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года)</t>
  </si>
  <si>
    <t>1 09 04050 04 0000 110</t>
  </si>
  <si>
    <t>Земельный налог (по обязательствам, возникшим до 1 января 2006г.), мобилизуемый на территориях городских округов</t>
  </si>
  <si>
    <t>1 09 06000 02 0000 110</t>
  </si>
  <si>
    <t>Прочие налоги и сборы (по отмененным налогам и сборам субъектов Российской Федерации)</t>
  </si>
  <si>
    <t>1 09 06010 02 0000 110</t>
  </si>
  <si>
    <t>Налог с продаж</t>
  </si>
  <si>
    <t>1 09 07000 00 0000 110</t>
  </si>
  <si>
    <t>Прочие налоги и сборы (по отмененным местным налогам и сборам)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</si>
  <si>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</si>
  <si>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</si>
  <si>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</si>
  <si>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</si>
  <si>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1 09 07050 00 0000 110</t>
  </si>
  <si>
    <t>Прочие местные налоги и сборы</t>
  </si>
  <si>
    <t>1 09 07050 04 0000 110</t>
  </si>
  <si>
    <t>Прочие местные налоги и сборы, мобилизуемые на территориях городских округов</t>
  </si>
  <si>
    <t>2 02 02999 04 0000 151</t>
  </si>
  <si>
    <t>Прочие субсидии  бюджетам городских округов</t>
  </si>
  <si>
    <t>2 02 03024 04 0000 151</t>
  </si>
  <si>
    <t xml:space="preserve"> 2 02 03999 04 0000 151</t>
  </si>
  <si>
    <t>Прочие субвенции  бюджетам городских округов</t>
  </si>
  <si>
    <t>1 14 02033 04 0000 410</t>
  </si>
  <si>
    <t>1 14 06012 04 0000 430</t>
  </si>
  <si>
    <t>1 14 06000 00 0000 430</t>
  </si>
  <si>
    <t>Прочие субсидии бюджетам городских округов (предоставление мер социальной поддержки по оплате жилья и коммунальных услуг отдельным категориям граждан в муниципальной сфере культуры)</t>
  </si>
  <si>
    <t>Прочие субсидии бюджетам городских округов (предоставление мер социальной поддержки по оплате жилья и коммунальных услуг отдельным категориям граждан муниципальной системы образования)</t>
  </si>
  <si>
    <t xml:space="preserve">Субвенции бюджетам городских округов  на выполнение передаваемых  полномочий субъектов Российской Федерации (обеспечение деятельности комиссий по делам несовершеннолетних и защите их прав) </t>
  </si>
  <si>
    <t>1 01 02030 01 0000 110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</si>
  <si>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</si>
  <si>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Налог на доходы физических лиц с доходов, полученных физическими лицами, являющимися налоговыми резидентами Российской Федерации  в виде дивидендов от долевого участия в деятельности организаций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</si>
  <si>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</si>
  <si>
    <t>1 14 06010 00 0000 430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</si>
  <si>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</si>
  <si>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</si>
  <si>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   на   доходы   физических  лиц  с доходов, полученных в виде выигрышей и призов в проводимых конкурсах,  играх и других  мероприятиях  в целях рекламы   товаров,  работ  и  услуг,   процентных доходов  по вкладам в банках, в виде материальной выгоды  от  экономии  на  процентах при получении заемных (кредитных) средств</t>
  </si>
  <si>
    <t>773</t>
  </si>
  <si>
    <t>758</t>
  </si>
  <si>
    <t>703</t>
  </si>
  <si>
    <t>732</t>
  </si>
  <si>
    <t>792</t>
  </si>
  <si>
    <t>1 01 02011 01 0000 110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</si>
  <si>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</si>
  <si>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1 11 05024 04 0000 120</t>
  </si>
  <si>
    <t>1 11 05020 00 0000 120</t>
  </si>
  <si>
    <t>Прочие поступления от денежных взысканий (штрафов) и иных сумм в возмещение ущерба, зачисляемые в  бюджеты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</si>
  <si>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</si>
  <si>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 выполнение передаваемых  полномочий субъектов Российской Федерации (реализация отдельных государственных полномочий по вопросам административного законодательства)</t>
  </si>
  <si>
    <t>Субвенции   бюджетам субъектов Российской Федерации и муниципальных образований</t>
  </si>
  <si>
    <t xml:space="preserve">НАЛОГОВЫЕ И НЕНАЛОГОВЫЕ ДОХОДЫ    </t>
  </si>
  <si>
    <t>1 06 01020 04 0000 110</t>
  </si>
  <si>
    <t>1 11 09000 00 0000 120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</si>
  <si>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</si>
  <si>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2 02 04000 00 0000 151</t>
  </si>
  <si>
    <t>Иные межбюджетные трансферты</t>
  </si>
  <si>
    <t>Прочие субсидии  бюджетам городских округов (на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Федерации), за счет средств  областного бюджета</t>
  </si>
  <si>
    <t>к решению Совета народных депутатов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</si>
  <si>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</si>
  <si>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</si>
  <si>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</t>
  </si>
  <si>
    <t>Поступление доходов в бюджет округа Муром на 2011 год</t>
  </si>
  <si>
    <t>1 05 02020 02 0000 110</t>
  </si>
  <si>
    <t>1 05 02010 02 0000 110</t>
  </si>
  <si>
    <t>1 05 03010 01 0000 110</t>
  </si>
  <si>
    <t>1 05 03020 01 0000 110</t>
  </si>
  <si>
    <t>Единый сельскохозяйственный налог (за налоговые
периоды, истекшие до 1 января 2011 года)</t>
  </si>
  <si>
    <t>Государственная пошлина по делам, рассматриваемым в судах общей юрисдикции, мировыми судьями  (за исключением  Верховного Суда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</si>
  <si>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</si>
  <si>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 землю, а также средства от продажи права на   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</si>
  <si>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</si>
  <si>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 автономных учреждений)</t>
  </si>
  <si>
    <t>Доходы от сдачи в аренду имущества, находящегося в оперативном управлении органов управления городских округов  и созданных ими учреждений (за исключением имущества муниципальных бюджетных и автономных учреждений)</t>
  </si>
  <si>
    <t xml:space="preserve">Прочие доходы от использования  имущества и прав, находящихся в  государственной  и муниципальной   собственности (за исключением     имущества бюджетных и автономных  учреждений,  а  также 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</si>
  <si>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</si>
  <si>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</si>
  <si>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 автономных учреждений, а 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</si>
  <si>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</si>
  <si>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</si>
  <si>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</si>
  <si>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</si>
  <si>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План на 2011 год</t>
  </si>
  <si>
    <t>Единый налог на вмененный доход для отдельных видов деятельности (за налоговые периоды, истекшие до 1 января 2011 года)</t>
  </si>
  <si>
    <t>1 01 02070 01 0000 110</t>
  </si>
  <si>
    <t>Налог на доходы физических лиц в виде   фиксированного авансового платежа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</si>
  <si>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 (по ДЦП "Развитие образования Владимирской области на 2009-2012 годы"(за счет средств федерального и  областного бюджетов)</t>
  </si>
  <si>
    <t xml:space="preserve">Субвенции бюджетам городских округов на содержание ребенка в семье опекуна и в приемной семье, а также вознаграждение, причитающееся приемному родителю  (по ДЦП "Развитие образования Владимирской области на 2009-2012 годы"(за счет средств федерального и  областного бюджетов) </t>
  </si>
  <si>
    <t xml:space="preserve">Субвенции бюджетам городских округов на компенсацию части родительской платы за содержание ребенка в  муниципальных образовательных учреждениях, реализующих основную общеобразовательную программу дошкольного образования (по ДЦП "Развитие образования Владимирской области на 2009-2012 годы" (за счет средств федерального и  областного бюджетов) </t>
  </si>
  <si>
    <t>Прочие субвенции бюджетам городских округов (реализация основных общеобразовательных программ общеобразовательными учреждениями по ДЦП "Развитие образования Владимирской области на 2009-2012 годы")</t>
  </si>
  <si>
    <t xml:space="preserve">Субвенции бюджетам городских округов на выполнение передаваемых  полномочий субъектов Российской Федерации (социальная поддержка детей-инвалидов дошкольного возраста  по ДЦП "Развитие образования Владимирской области на 2009-2012 годы")    </t>
  </si>
  <si>
    <t xml:space="preserve">Субвенции бюджетам городских округов на выполнение передаваемых  полномочий субъектов Российской Федерации (воспитание и обучение детей-инвалидов дошкольного возраста в образовательных учреждениях, реализующих основную общеобразовательную программу дошкольного образования по ДЦП "Развитие образования Владимирской области на 2009-2012 годы")  </t>
  </si>
  <si>
    <t>Субвенции бюджетам городских округов на выполнение передаваемых  полномочий субъектов Российской Федерации (обеспечение полномочий по организации и осуществлению деятельности по опеке и попечительству по ДЦП "Развитие образования Владимирской области на 2009-2012 годы")</t>
  </si>
  <si>
    <t>Субвенции бюджетам городских округов на ежемесячное денежное вознаграждение за классное руководство (по ДЦП "Развитие образования Владимирской области на 2009-2012 годы")</t>
  </si>
  <si>
    <t xml:space="preserve">Дотации бюджетам городских округов  на выравнивание  бюджетной обеспеченности ( из регионального Фонда финансовой поддержки) </t>
  </si>
  <si>
    <t>2 02 02074 04 0000 151</t>
  </si>
  <si>
    <t>2 02 02999 04 7005 151</t>
  </si>
  <si>
    <t>2 02 02999 04 7006 151</t>
  </si>
  <si>
    <t>2 02 02999 04 7043 151</t>
  </si>
  <si>
    <t>2 02 03003 04 0000 151</t>
  </si>
  <si>
    <t>2 02 03021 04 0000 151</t>
  </si>
  <si>
    <t>2 02 03024 04 6001 151</t>
  </si>
  <si>
    <t>2 02 03024 04 6002 151</t>
  </si>
  <si>
    <t>2 02 03024 04 6003 151</t>
  </si>
  <si>
    <t>2 02 03024 04 6006 151</t>
  </si>
  <si>
    <t>2 02 03024 04 6009 151</t>
  </si>
  <si>
    <t>2 02 03026 04 0000 151</t>
  </si>
  <si>
    <t>2 02 03027 04 0000 151</t>
  </si>
  <si>
    <t>2 02 03029 04 0000 151</t>
  </si>
  <si>
    <t>2 02 03070 04 0000 151</t>
  </si>
  <si>
    <t>2 02 03999 04 6005 151</t>
  </si>
  <si>
    <t>2 02 04025 04 0000 151</t>
  </si>
  <si>
    <t>ИТОГО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</si>
  <si>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</si>
  <si>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</si>
  <si>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>Дотации на выравнивание бюджетной обеспеченности</t>
  </si>
  <si>
    <t>2 02 03000 00 0000 151</t>
  </si>
  <si>
    <t>1 14 01000 00 0000 410</t>
  </si>
  <si>
    <t>Доходы от продажи квартир</t>
  </si>
  <si>
    <t>1 14 01040 04 0000 410</t>
  </si>
  <si>
    <t>Доходы от продажи квартир, находящихся в собственности городских округов</t>
  </si>
  <si>
    <t>2 02 04999 04 0000 151</t>
  </si>
  <si>
    <t xml:space="preserve">Прочие межбюджетные трансферты, передаваемые бюджетам городских округов </t>
  </si>
  <si>
    <t xml:space="preserve"> от____________  №______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</si>
  <si>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</si>
  <si>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1 09 04052 04 0000 110</t>
  </si>
  <si>
    <t>Земельный налог (по обязательствам, возникшим до 1 января 2006 года), мобилизуемый на территориях городских округов</t>
  </si>
  <si>
    <t>1 09 07032 04 0000 110</t>
  </si>
  <si>
    <t>1 11 05012 04 0000 120</t>
  </si>
  <si>
    <t>1 14 02040 04 0000 410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</si>
  <si>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</si>
  <si>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</si>
  <si>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Платежи, взимаемые государственными и муниципальными органами (организациями) за выполнение определенных функций</t>
  </si>
  <si>
    <t>Платежи, взимаемые органами управления (организациями) городских округов за выполнение определенных функций</t>
  </si>
  <si>
    <t>Денежные взыскания (штрафы) за правонарушения в области дорожного движения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</si>
  <si>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</si>
  <si>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</si>
  <si>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</si>
  <si>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Субсидии бюджетам городских округов на совершенствование организации питания учащихся в общеобразовательных учреждениях (организация питания обучающихся, воспитанников 1-4 классов общеобразовательных организаций, реализующих основные общеобразовательные программы )</t>
  </si>
  <si>
    <t>Приложение № 4</t>
  </si>
  <si>
    <t>План на             2013 год</t>
  </si>
  <si>
    <t>Поступление доходов в бюджет округа Муром на 2013- 2014 годы</t>
  </si>
  <si>
    <t>План на   2014 год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</si>
  <si>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</si>
  <si>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</si>
  <si>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593</t>
  </si>
  <si>
    <t>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</si>
  <si>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</si>
  <si>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Прочие субсидии бюджетам городских округов (инвестиции по ДЦП "Развитие физической культуры и спорта во Владимирской области на 2012-2015 годы")</t>
  </si>
  <si>
    <r>
      <t>1 09 07052</t>
    </r>
    <r>
      <rPr>
        <b/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04 0000 110</t>
    </r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</si>
  <si>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пунктами 1 и 2 статьи 120, статьями 125, 126, 128, 129, 129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132, 133, 134, 135, 135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</si>
  <si>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>Субвенции бюджетам городских  округов  на  обеспечение  жильем  отдельных  категорий  граждан,    установленных    Федеральными  законами от 12 января 1995  года  N 5  "О ветеранах"  и  от  24  ноября  1995  года  N 181-ФЗ "О социальной защите инвалидов в   Российской Федерации"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</si>
</sst>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р_."/>
    <numFmt numFmtId="171" formatCode="000.0"/>
    <numFmt numFmtId="172" formatCode="#,##0.0"/>
    <numFmt numFmtId="173" formatCode="#,##0.00_р_."/>
    <numFmt numFmtId="174" formatCode="#,##0.000_р_."/>
    <numFmt numFmtId="175" formatCode="#,##0.0000_р_."/>
    <numFmt numFmtId="176" formatCode="#,##0.00000_р_."/>
    <numFmt numFmtId="177" formatCode="#,##0.000"/>
    <numFmt numFmtId="178" formatCode="0.000"/>
  </numFmts>
  <fonts count="34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164" fontId="6" fillId="0" borderId="10" xfId="62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 wrapText="1"/>
    </xf>
    <xf numFmtId="165" fontId="5" fillId="0" borderId="10" xfId="0" applyNumberFormat="1" applyFont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165" fontId="5" fillId="0" borderId="11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13" xfId="0" applyFont="1" applyBorder="1" applyAlignment="1">
      <alignment/>
    </xf>
    <xf numFmtId="165" fontId="9" fillId="0" borderId="14" xfId="0" applyNumberFormat="1" applyFont="1" applyBorder="1" applyAlignment="1">
      <alignment/>
    </xf>
    <xf numFmtId="0" fontId="0" fillId="0" borderId="0" xfId="0" applyFont="1" applyAlignment="1">
      <alignment horizontal="left" vertical="center" wrapText="1"/>
    </xf>
    <xf numFmtId="170" fontId="6" fillId="0" borderId="0" xfId="0" applyNumberFormat="1" applyFont="1" applyAlignment="1">
      <alignment horizontal="center" vertical="top" wrapText="1"/>
    </xf>
    <xf numFmtId="170" fontId="5" fillId="0" borderId="0" xfId="0" applyNumberFormat="1" applyFont="1" applyAlignment="1">
      <alignment horizontal="center" vertical="top" wrapText="1"/>
    </xf>
    <xf numFmtId="164" fontId="27" fillId="0" borderId="10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174" fontId="27" fillId="0" borderId="10" xfId="0" applyNumberFormat="1" applyFont="1" applyBorder="1" applyAlignment="1">
      <alignment horizontal="center" vertical="top" wrapText="1"/>
    </xf>
    <xf numFmtId="164" fontId="27" fillId="0" borderId="10" xfId="62" applyNumberFormat="1" applyFont="1" applyBorder="1" applyAlignment="1">
      <alignment horizontal="center" vertical="top" wrapText="1"/>
    </xf>
    <xf numFmtId="174" fontId="28" fillId="0" borderId="10" xfId="0" applyNumberFormat="1" applyFont="1" applyBorder="1" applyAlignment="1">
      <alignment horizontal="center" vertical="top" wrapText="1"/>
    </xf>
    <xf numFmtId="0" fontId="27" fillId="0" borderId="10" xfId="0" applyNumberFormat="1" applyFont="1" applyBorder="1" applyAlignment="1">
      <alignment vertical="top" wrapText="1"/>
    </xf>
    <xf numFmtId="164" fontId="28" fillId="0" borderId="10" xfId="0" applyNumberFormat="1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NumberFormat="1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/>
    </xf>
    <xf numFmtId="49" fontId="30" fillId="0" borderId="10" xfId="0" applyNumberFormat="1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wrapText="1"/>
    </xf>
    <xf numFmtId="174" fontId="30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74" fontId="31" fillId="0" borderId="10" xfId="0" applyNumberFormat="1" applyFont="1" applyBorder="1" applyAlignment="1">
      <alignment horizontal="center" vertical="top" wrapText="1"/>
    </xf>
    <xf numFmtId="49" fontId="31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49" fontId="27" fillId="0" borderId="10" xfId="0" applyNumberFormat="1" applyFont="1" applyBorder="1" applyAlignment="1">
      <alignment horizontal="center" vertical="top" wrapText="1"/>
    </xf>
    <xf numFmtId="164" fontId="28" fillId="0" borderId="10" xfId="0" applyNumberFormat="1" applyFont="1" applyBorder="1" applyAlignment="1">
      <alignment vertical="top" wrapText="1"/>
    </xf>
    <xf numFmtId="49" fontId="33" fillId="0" borderId="10" xfId="0" applyNumberFormat="1" applyFont="1" applyBorder="1" applyAlignment="1">
      <alignment horizontal="center" vertical="top" wrapText="1"/>
    </xf>
    <xf numFmtId="164" fontId="33" fillId="0" borderId="10" xfId="0" applyNumberFormat="1" applyFont="1" applyBorder="1" applyAlignment="1">
      <alignment vertical="top" wrapText="1"/>
    </xf>
    <xf numFmtId="174" fontId="33" fillId="0" borderId="10" xfId="0" applyNumberFormat="1" applyFont="1" applyBorder="1" applyAlignment="1">
      <alignment horizontal="center" vertical="top" wrapText="1"/>
    </xf>
    <xf numFmtId="164" fontId="33" fillId="0" borderId="10" xfId="0" applyNumberFormat="1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 vertical="top" wrapText="1"/>
    </xf>
    <xf numFmtId="174" fontId="28" fillId="0" borderId="10" xfId="0" applyNumberFormat="1" applyFont="1" applyFill="1" applyBorder="1" applyAlignment="1">
      <alignment horizontal="center" vertical="top" wrapText="1"/>
    </xf>
    <xf numFmtId="0" fontId="33" fillId="0" borderId="10" xfId="54" applyFont="1" applyBorder="1" applyAlignment="1">
      <alignment vertical="top" wrapText="1"/>
      <protection/>
    </xf>
    <xf numFmtId="170" fontId="27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right" vertical="justify" wrapText="1"/>
    </xf>
    <xf numFmtId="0" fontId="9" fillId="0" borderId="0" xfId="0" applyFont="1" applyAlignment="1">
      <alignment horizontal="center" vertical="top" wrapText="1"/>
    </xf>
    <xf numFmtId="164" fontId="27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justify" wrapText="1"/>
    </xf>
    <xf numFmtId="164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top"/>
    </xf>
    <xf numFmtId="0" fontId="27" fillId="0" borderId="10" xfId="0" applyFont="1" applyBorder="1" applyAlignment="1">
      <alignment horizontal="justify" vertical="top" wrapText="1"/>
    </xf>
    <xf numFmtId="0" fontId="27" fillId="0" borderId="10" xfId="54" applyFont="1" applyBorder="1" applyAlignment="1">
      <alignment horizontal="center" vertical="top" wrapText="1"/>
      <protection/>
    </xf>
    <xf numFmtId="0" fontId="27" fillId="0" borderId="10" xfId="54" applyFont="1" applyBorder="1" applyAlignment="1">
      <alignment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4"/>
  <sheetViews>
    <sheetView tabSelected="1" zoomScalePageLayoutView="0" workbookViewId="0" topLeftCell="A124">
      <selection activeCell="C129" sqref="C129"/>
    </sheetView>
  </sheetViews>
  <sheetFormatPr defaultColWidth="9.00390625" defaultRowHeight="12.75"/>
  <cols>
    <col min="1" max="1" width="10.125" style="8" customWidth="1"/>
    <col min="2" max="2" width="24.00390625" style="8" customWidth="1"/>
    <col min="3" max="3" width="51.875" style="11" customWidth="1"/>
    <col min="4" max="4" width="15.125" style="29" customWidth="1"/>
    <col min="5" max="5" width="15.75390625" style="8" customWidth="1"/>
    <col min="6" max="16384" width="9.125" style="1" customWidth="1"/>
  </cols>
  <sheetData>
    <row r="1" spans="3:5" ht="12.75">
      <c r="C1" s="65" t="s">
        <v>275</v>
      </c>
      <c r="D1" s="65"/>
      <c r="E1" s="65"/>
    </row>
    <row r="2" spans="3:5" ht="12.75">
      <c r="C2" s="65" t="s">
        <v>194</v>
      </c>
      <c r="D2" s="65"/>
      <c r="E2" s="65"/>
    </row>
    <row r="3" spans="3:5" ht="12.75">
      <c r="C3" s="65" t="s">
        <v>259</v>
      </c>
      <c r="D3" s="65"/>
      <c r="E3" s="65"/>
    </row>
    <row r="5" spans="2:5" ht="15.75" customHeight="1">
      <c r="B5" s="66" t="s">
        <v>277</v>
      </c>
      <c r="C5" s="66"/>
      <c r="D5" s="66"/>
      <c r="E5" s="66"/>
    </row>
    <row r="6" ht="12.75">
      <c r="D6" s="28" t="s">
        <v>54</v>
      </c>
    </row>
    <row r="7" spans="1:5" ht="47.25" customHeight="1">
      <c r="A7" s="67" t="s">
        <v>47</v>
      </c>
      <c r="B7" s="67"/>
      <c r="C7" s="71" t="s">
        <v>50</v>
      </c>
      <c r="D7" s="64" t="s">
        <v>276</v>
      </c>
      <c r="E7" s="64" t="s">
        <v>278</v>
      </c>
    </row>
    <row r="8" spans="1:5" ht="71.25">
      <c r="A8" s="30" t="s">
        <v>48</v>
      </c>
      <c r="B8" s="31" t="s">
        <v>49</v>
      </c>
      <c r="C8" s="71"/>
      <c r="D8" s="64"/>
      <c r="E8" s="64"/>
    </row>
    <row r="9" spans="1:5" ht="14.25">
      <c r="A9" s="30">
        <v>0</v>
      </c>
      <c r="B9" s="31" t="s">
        <v>55</v>
      </c>
      <c r="C9" s="32" t="s">
        <v>187</v>
      </c>
      <c r="D9" s="33">
        <f>D11+D21+D26+D34+D40+D53+D69+D71+D80+D83+D101</f>
        <v>702491.3</v>
      </c>
      <c r="E9" s="33">
        <f>E11+E21+E26+E34+E40+E53+E69+E71+E80+E83+E101</f>
        <v>702148.3</v>
      </c>
    </row>
    <row r="10" spans="1:5" ht="7.5" customHeight="1">
      <c r="A10" s="34"/>
      <c r="B10" s="31"/>
      <c r="C10" s="32"/>
      <c r="D10" s="33"/>
      <c r="E10" s="35"/>
    </row>
    <row r="11" spans="1:5" ht="14.25">
      <c r="A11" s="30">
        <v>0</v>
      </c>
      <c r="B11" s="31" t="s">
        <v>56</v>
      </c>
      <c r="C11" s="32" t="s">
        <v>57</v>
      </c>
      <c r="D11" s="33">
        <f>D12</f>
        <v>346300</v>
      </c>
      <c r="E11" s="33">
        <f>E12</f>
        <v>360000</v>
      </c>
    </row>
    <row r="12" spans="1:5" ht="14.25">
      <c r="A12" s="30">
        <v>0</v>
      </c>
      <c r="B12" s="31" t="s">
        <v>58</v>
      </c>
      <c r="C12" s="32" t="s">
        <v>59</v>
      </c>
      <c r="D12" s="33">
        <f>D13+D15+D19+D18+D14+D20</f>
        <v>346300</v>
      </c>
      <c r="E12" s="33">
        <f>E13+E15+E19+E18+E14+E20</f>
        <v>360000</v>
      </c>
    </row>
    <row r="13" spans="1:5" ht="71.25">
      <c r="A13" s="30">
        <v>182</v>
      </c>
      <c r="B13" s="31" t="s">
        <v>60</v>
      </c>
      <c r="C13" s="32" t="s">
        <v>168</v>
      </c>
      <c r="D13" s="33">
        <v>2790</v>
      </c>
      <c r="E13" s="33">
        <v>2790</v>
      </c>
    </row>
    <row r="14" spans="1:5" ht="71.25">
      <c r="A14" s="30">
        <v>182</v>
      </c>
      <c r="B14" s="31" t="s">
        <v>179</v>
      </c>
      <c r="C14" s="32" t="s">
        <v>180</v>
      </c>
      <c r="D14" s="33"/>
      <c r="E14" s="33"/>
    </row>
    <row r="15" spans="1:5" ht="57">
      <c r="A15" s="30">
        <v>0</v>
      </c>
      <c r="B15" s="31" t="s">
        <v>61</v>
      </c>
      <c r="C15" s="36" t="s">
        <v>62</v>
      </c>
      <c r="D15" s="33">
        <f>D16+D17</f>
        <v>342710</v>
      </c>
      <c r="E15" s="33">
        <f>E16+E17</f>
        <v>356410</v>
      </c>
    </row>
    <row r="16" spans="1:5" ht="120">
      <c r="A16" s="37">
        <v>182</v>
      </c>
      <c r="B16" s="38" t="s">
        <v>63</v>
      </c>
      <c r="C16" s="39" t="s">
        <v>64</v>
      </c>
      <c r="D16" s="35">
        <v>340910</v>
      </c>
      <c r="E16" s="35">
        <v>354610</v>
      </c>
    </row>
    <row r="17" spans="1:5" ht="105">
      <c r="A17" s="37">
        <v>182</v>
      </c>
      <c r="B17" s="38" t="s">
        <v>65</v>
      </c>
      <c r="C17" s="39" t="s">
        <v>66</v>
      </c>
      <c r="D17" s="35">
        <v>1800</v>
      </c>
      <c r="E17" s="35">
        <v>1800</v>
      </c>
    </row>
    <row r="18" spans="1:5" ht="57">
      <c r="A18" s="30">
        <v>182</v>
      </c>
      <c r="B18" s="31" t="s">
        <v>166</v>
      </c>
      <c r="C18" s="32" t="s">
        <v>167</v>
      </c>
      <c r="D18" s="33">
        <v>270</v>
      </c>
      <c r="E18" s="33">
        <v>270</v>
      </c>
    </row>
    <row r="19" spans="1:5" ht="114">
      <c r="A19" s="30">
        <v>182</v>
      </c>
      <c r="B19" s="31" t="s">
        <v>67</v>
      </c>
      <c r="C19" s="32" t="s">
        <v>173</v>
      </c>
      <c r="D19" s="33">
        <v>360</v>
      </c>
      <c r="E19" s="33">
        <v>360</v>
      </c>
    </row>
    <row r="20" spans="1:5" ht="71.25">
      <c r="A20" s="30">
        <v>182</v>
      </c>
      <c r="B20" s="31" t="s">
        <v>220</v>
      </c>
      <c r="C20" s="32" t="s">
        <v>249</v>
      </c>
      <c r="D20" s="33">
        <v>170</v>
      </c>
      <c r="E20" s="33">
        <v>170</v>
      </c>
    </row>
    <row r="21" spans="1:5" ht="14.25">
      <c r="A21" s="30">
        <v>0</v>
      </c>
      <c r="B21" s="31" t="s">
        <v>68</v>
      </c>
      <c r="C21" s="32" t="s">
        <v>69</v>
      </c>
      <c r="D21" s="33">
        <f>D22+D24</f>
        <v>123900</v>
      </c>
      <c r="E21" s="33">
        <f>E22+E24</f>
        <v>123900</v>
      </c>
    </row>
    <row r="22" spans="1:5" ht="28.5">
      <c r="A22" s="30">
        <v>0</v>
      </c>
      <c r="B22" s="72" t="s">
        <v>70</v>
      </c>
      <c r="C22" s="32" t="s">
        <v>71</v>
      </c>
      <c r="D22" s="33">
        <f>D23</f>
        <v>123750</v>
      </c>
      <c r="E22" s="33">
        <f>E23</f>
        <v>123750</v>
      </c>
    </row>
    <row r="23" spans="1:5" ht="30">
      <c r="A23" s="37">
        <v>182</v>
      </c>
      <c r="B23" s="38" t="s">
        <v>200</v>
      </c>
      <c r="C23" s="40" t="s">
        <v>71</v>
      </c>
      <c r="D23" s="35">
        <v>123750</v>
      </c>
      <c r="E23" s="35">
        <v>123750</v>
      </c>
    </row>
    <row r="24" spans="1:5" ht="14.25">
      <c r="A24" s="30">
        <v>0</v>
      </c>
      <c r="B24" s="73" t="s">
        <v>72</v>
      </c>
      <c r="C24" s="32" t="s">
        <v>73</v>
      </c>
      <c r="D24" s="33">
        <f>D25</f>
        <v>150</v>
      </c>
      <c r="E24" s="33">
        <f>E25</f>
        <v>150</v>
      </c>
    </row>
    <row r="25" spans="1:5" ht="15">
      <c r="A25" s="37">
        <v>182</v>
      </c>
      <c r="B25" s="38" t="s">
        <v>201</v>
      </c>
      <c r="C25" s="40" t="s">
        <v>73</v>
      </c>
      <c r="D25" s="35">
        <v>150</v>
      </c>
      <c r="E25" s="35">
        <v>150</v>
      </c>
    </row>
    <row r="26" spans="1:5" ht="14.25">
      <c r="A26" s="30">
        <v>0</v>
      </c>
      <c r="B26" s="31" t="s">
        <v>74</v>
      </c>
      <c r="C26" s="32" t="s">
        <v>75</v>
      </c>
      <c r="D26" s="33">
        <f>D27+D29</f>
        <v>111741.3</v>
      </c>
      <c r="E26" s="33">
        <f>E27+E29</f>
        <v>112458.3</v>
      </c>
    </row>
    <row r="27" spans="1:5" ht="14.25">
      <c r="A27" s="30">
        <v>0</v>
      </c>
      <c r="B27" s="31" t="s">
        <v>76</v>
      </c>
      <c r="C27" s="32" t="s">
        <v>77</v>
      </c>
      <c r="D27" s="33">
        <f>D28</f>
        <v>9400</v>
      </c>
      <c r="E27" s="33">
        <f>E28</f>
        <v>9900</v>
      </c>
    </row>
    <row r="28" spans="1:5" ht="45">
      <c r="A28" s="37">
        <v>182</v>
      </c>
      <c r="B28" s="38" t="s">
        <v>188</v>
      </c>
      <c r="C28" s="40" t="s">
        <v>26</v>
      </c>
      <c r="D28" s="35">
        <v>9400</v>
      </c>
      <c r="E28" s="35">
        <v>9900</v>
      </c>
    </row>
    <row r="29" spans="1:5" ht="14.25">
      <c r="A29" s="30">
        <v>0</v>
      </c>
      <c r="B29" s="31" t="s">
        <v>82</v>
      </c>
      <c r="C29" s="32" t="s">
        <v>83</v>
      </c>
      <c r="D29" s="33">
        <f>D30+D32</f>
        <v>102341.3</v>
      </c>
      <c r="E29" s="33">
        <f>E30+E32</f>
        <v>102558.3</v>
      </c>
    </row>
    <row r="30" spans="1:5" ht="57">
      <c r="A30" s="30">
        <v>0</v>
      </c>
      <c r="B30" s="31" t="s">
        <v>84</v>
      </c>
      <c r="C30" s="32" t="s">
        <v>85</v>
      </c>
      <c r="D30" s="33">
        <f>D31</f>
        <v>9400</v>
      </c>
      <c r="E30" s="33">
        <f>E31</f>
        <v>9400</v>
      </c>
    </row>
    <row r="31" spans="1:5" ht="90">
      <c r="A31" s="37">
        <v>182</v>
      </c>
      <c r="B31" s="38" t="s">
        <v>86</v>
      </c>
      <c r="C31" s="40" t="s">
        <v>27</v>
      </c>
      <c r="D31" s="35">
        <v>9400</v>
      </c>
      <c r="E31" s="35">
        <v>9400</v>
      </c>
    </row>
    <row r="32" spans="1:5" ht="57">
      <c r="A32" s="30">
        <v>0</v>
      </c>
      <c r="B32" s="31" t="s">
        <v>87</v>
      </c>
      <c r="C32" s="32" t="s">
        <v>88</v>
      </c>
      <c r="D32" s="33">
        <f>D33</f>
        <v>92941.3</v>
      </c>
      <c r="E32" s="33">
        <f>E33</f>
        <v>93158.3</v>
      </c>
    </row>
    <row r="33" spans="1:5" ht="90">
      <c r="A33" s="37">
        <v>182</v>
      </c>
      <c r="B33" s="38" t="s">
        <v>89</v>
      </c>
      <c r="C33" s="40" t="s">
        <v>28</v>
      </c>
      <c r="D33" s="35">
        <v>92941.3</v>
      </c>
      <c r="E33" s="35">
        <v>93158.3</v>
      </c>
    </row>
    <row r="34" spans="1:5" ht="14.25">
      <c r="A34" s="30">
        <v>0</v>
      </c>
      <c r="B34" s="31" t="s">
        <v>90</v>
      </c>
      <c r="C34" s="32" t="s">
        <v>29</v>
      </c>
      <c r="D34" s="33">
        <f>D35+D37</f>
        <v>6000</v>
      </c>
      <c r="E34" s="33">
        <f>E35+E37</f>
        <v>6000</v>
      </c>
    </row>
    <row r="35" spans="1:5" ht="42.75">
      <c r="A35" s="30">
        <v>0</v>
      </c>
      <c r="B35" s="31" t="s">
        <v>91</v>
      </c>
      <c r="C35" s="32" t="s">
        <v>92</v>
      </c>
      <c r="D35" s="33">
        <f>D36</f>
        <v>5600</v>
      </c>
      <c r="E35" s="33">
        <f>E36</f>
        <v>5600</v>
      </c>
    </row>
    <row r="36" spans="1:5" ht="60">
      <c r="A36" s="37">
        <v>182</v>
      </c>
      <c r="B36" s="38" t="s">
        <v>93</v>
      </c>
      <c r="C36" s="40" t="s">
        <v>204</v>
      </c>
      <c r="D36" s="35">
        <v>5600</v>
      </c>
      <c r="E36" s="35">
        <v>5600</v>
      </c>
    </row>
    <row r="37" spans="1:5" ht="42.75">
      <c r="A37" s="30">
        <v>0</v>
      </c>
      <c r="B37" s="41" t="s">
        <v>94</v>
      </c>
      <c r="C37" s="32" t="s">
        <v>95</v>
      </c>
      <c r="D37" s="33">
        <f>D38+D39</f>
        <v>400</v>
      </c>
      <c r="E37" s="33">
        <f>E38+E39</f>
        <v>400</v>
      </c>
    </row>
    <row r="38" spans="1:5" s="2" customFormat="1" ht="90">
      <c r="A38" s="37">
        <v>583</v>
      </c>
      <c r="B38" s="74" t="s">
        <v>96</v>
      </c>
      <c r="C38" s="40" t="s">
        <v>260</v>
      </c>
      <c r="D38" s="35">
        <v>195</v>
      </c>
      <c r="E38" s="35">
        <v>185</v>
      </c>
    </row>
    <row r="39" spans="1:5" s="2" customFormat="1" ht="30">
      <c r="A39" s="37">
        <v>703</v>
      </c>
      <c r="B39" s="38" t="s">
        <v>97</v>
      </c>
      <c r="C39" s="40" t="s">
        <v>98</v>
      </c>
      <c r="D39" s="35">
        <v>205</v>
      </c>
      <c r="E39" s="35">
        <v>215</v>
      </c>
    </row>
    <row r="40" spans="1:5" ht="42.75">
      <c r="A40" s="30">
        <v>0</v>
      </c>
      <c r="B40" s="31" t="s">
        <v>99</v>
      </c>
      <c r="C40" s="32" t="s">
        <v>100</v>
      </c>
      <c r="D40" s="33">
        <f>D41+D43+D46+D48</f>
        <v>0</v>
      </c>
      <c r="E40" s="33">
        <f>E41+E43+E46+E48</f>
        <v>0</v>
      </c>
    </row>
    <row r="41" spans="1:5" ht="28.5">
      <c r="A41" s="30">
        <v>0</v>
      </c>
      <c r="B41" s="31" t="s">
        <v>131</v>
      </c>
      <c r="C41" s="32" t="s">
        <v>132</v>
      </c>
      <c r="D41" s="33">
        <f>D42</f>
        <v>0</v>
      </c>
      <c r="E41" s="33">
        <f>E42</f>
        <v>0</v>
      </c>
    </row>
    <row r="42" spans="1:5" ht="45">
      <c r="A42" s="37">
        <v>182</v>
      </c>
      <c r="B42" s="38" t="s">
        <v>133</v>
      </c>
      <c r="C42" s="40" t="s">
        <v>134</v>
      </c>
      <c r="D42" s="35"/>
      <c r="E42" s="35"/>
    </row>
    <row r="43" spans="1:5" ht="14.25">
      <c r="A43" s="30">
        <v>0</v>
      </c>
      <c r="B43" s="31" t="s">
        <v>135</v>
      </c>
      <c r="C43" s="32" t="s">
        <v>136</v>
      </c>
      <c r="D43" s="33">
        <f>D44</f>
        <v>0</v>
      </c>
      <c r="E43" s="33">
        <f>E44</f>
        <v>0</v>
      </c>
    </row>
    <row r="44" spans="1:5" ht="28.5">
      <c r="A44" s="30">
        <v>0</v>
      </c>
      <c r="B44" s="41" t="s">
        <v>137</v>
      </c>
      <c r="C44" s="32" t="s">
        <v>138</v>
      </c>
      <c r="D44" s="33">
        <f>D45</f>
        <v>0</v>
      </c>
      <c r="E44" s="33">
        <f>E45</f>
        <v>0</v>
      </c>
    </row>
    <row r="45" spans="1:5" ht="45">
      <c r="A45" s="37">
        <v>182</v>
      </c>
      <c r="B45" s="74" t="s">
        <v>261</v>
      </c>
      <c r="C45" s="40" t="s">
        <v>262</v>
      </c>
      <c r="D45" s="35"/>
      <c r="E45" s="35"/>
    </row>
    <row r="46" spans="1:5" ht="28.5">
      <c r="A46" s="30">
        <v>0</v>
      </c>
      <c r="B46" s="31" t="s">
        <v>141</v>
      </c>
      <c r="C46" s="32" t="s">
        <v>142</v>
      </c>
      <c r="D46" s="33">
        <f>D47</f>
        <v>0</v>
      </c>
      <c r="E46" s="33">
        <f>E47</f>
        <v>0</v>
      </c>
    </row>
    <row r="47" spans="1:5" ht="15">
      <c r="A47" s="37">
        <v>182</v>
      </c>
      <c r="B47" s="38" t="s">
        <v>143</v>
      </c>
      <c r="C47" s="40" t="s">
        <v>144</v>
      </c>
      <c r="D47" s="35"/>
      <c r="E47" s="35"/>
    </row>
    <row r="48" spans="1:5" ht="28.5">
      <c r="A48" s="30">
        <v>0</v>
      </c>
      <c r="B48" s="31" t="s">
        <v>145</v>
      </c>
      <c r="C48" s="32" t="s">
        <v>146</v>
      </c>
      <c r="D48" s="33">
        <f>D49+D51</f>
        <v>0</v>
      </c>
      <c r="E48" s="33">
        <f>E49+E51</f>
        <v>0</v>
      </c>
    </row>
    <row r="49" spans="1:5" ht="57">
      <c r="A49" s="30">
        <v>0</v>
      </c>
      <c r="B49" s="31" t="s">
        <v>147</v>
      </c>
      <c r="C49" s="32" t="s">
        <v>148</v>
      </c>
      <c r="D49" s="33">
        <f>D50</f>
        <v>0</v>
      </c>
      <c r="E49" s="33">
        <f>E50</f>
        <v>0</v>
      </c>
    </row>
    <row r="50" spans="1:5" ht="75">
      <c r="A50" s="37">
        <v>182</v>
      </c>
      <c r="B50" s="74" t="s">
        <v>263</v>
      </c>
      <c r="C50" s="40" t="s">
        <v>150</v>
      </c>
      <c r="D50" s="35"/>
      <c r="E50" s="35"/>
    </row>
    <row r="51" spans="1:5" ht="14.25">
      <c r="A51" s="30">
        <v>0</v>
      </c>
      <c r="B51" s="31" t="s">
        <v>151</v>
      </c>
      <c r="C51" s="32" t="s">
        <v>152</v>
      </c>
      <c r="D51" s="33">
        <f>D52</f>
        <v>0</v>
      </c>
      <c r="E51" s="33">
        <f>E52</f>
        <v>0</v>
      </c>
    </row>
    <row r="52" spans="1:5" ht="30">
      <c r="A52" s="37">
        <v>182</v>
      </c>
      <c r="B52" s="74" t="s">
        <v>285</v>
      </c>
      <c r="C52" s="40" t="s">
        <v>154</v>
      </c>
      <c r="D52" s="35"/>
      <c r="E52" s="35"/>
    </row>
    <row r="53" spans="1:5" ht="57">
      <c r="A53" s="30">
        <v>0</v>
      </c>
      <c r="B53" s="31" t="s">
        <v>101</v>
      </c>
      <c r="C53" s="32" t="s">
        <v>102</v>
      </c>
      <c r="D53" s="33">
        <f>D54+D56+D63+D66</f>
        <v>72450</v>
      </c>
      <c r="E53" s="33">
        <f>E54+E56+E63+E66</f>
        <v>71650</v>
      </c>
    </row>
    <row r="54" spans="1:5" ht="85.5">
      <c r="A54" s="30">
        <v>0</v>
      </c>
      <c r="B54" s="31" t="s">
        <v>103</v>
      </c>
      <c r="C54" s="32" t="s">
        <v>30</v>
      </c>
      <c r="D54" s="33">
        <f>D55</f>
        <v>250</v>
      </c>
      <c r="E54" s="33">
        <f>E55</f>
        <v>250</v>
      </c>
    </row>
    <row r="55" spans="1:5" ht="60">
      <c r="A55" s="37">
        <v>766</v>
      </c>
      <c r="B55" s="38" t="s">
        <v>104</v>
      </c>
      <c r="C55" s="40" t="s">
        <v>31</v>
      </c>
      <c r="D55" s="35">
        <v>250</v>
      </c>
      <c r="E55" s="35">
        <v>250</v>
      </c>
    </row>
    <row r="56" spans="1:5" ht="99.75">
      <c r="A56" s="30">
        <v>0</v>
      </c>
      <c r="B56" s="31" t="s">
        <v>105</v>
      </c>
      <c r="C56" s="32" t="s">
        <v>205</v>
      </c>
      <c r="D56" s="33">
        <f>D57+D61+D59</f>
        <v>60700</v>
      </c>
      <c r="E56" s="33">
        <f>E57+E61+E59</f>
        <v>60700</v>
      </c>
    </row>
    <row r="57" spans="1:5" ht="85.5">
      <c r="A57" s="30">
        <v>0</v>
      </c>
      <c r="B57" s="31" t="s">
        <v>106</v>
      </c>
      <c r="C57" s="32" t="s">
        <v>32</v>
      </c>
      <c r="D57" s="33">
        <f>D58</f>
        <v>30500</v>
      </c>
      <c r="E57" s="33">
        <f>E58</f>
        <v>30500</v>
      </c>
    </row>
    <row r="58" spans="1:5" ht="90">
      <c r="A58" s="37">
        <v>766</v>
      </c>
      <c r="B58" s="74" t="s">
        <v>264</v>
      </c>
      <c r="C58" s="40" t="s">
        <v>34</v>
      </c>
      <c r="D58" s="35">
        <v>30500</v>
      </c>
      <c r="E58" s="35">
        <v>30500</v>
      </c>
    </row>
    <row r="59" spans="1:5" ht="99.75">
      <c r="A59" s="30">
        <v>0</v>
      </c>
      <c r="B59" s="31" t="s">
        <v>182</v>
      </c>
      <c r="C59" s="32" t="s">
        <v>206</v>
      </c>
      <c r="D59" s="33">
        <f>D60</f>
        <v>7000</v>
      </c>
      <c r="E59" s="33">
        <f>E60</f>
        <v>7000</v>
      </c>
    </row>
    <row r="60" spans="1:5" ht="90">
      <c r="A60" s="37">
        <v>766</v>
      </c>
      <c r="B60" s="38" t="s">
        <v>181</v>
      </c>
      <c r="C60" s="40" t="s">
        <v>207</v>
      </c>
      <c r="D60" s="35">
        <v>7000</v>
      </c>
      <c r="E60" s="35">
        <v>7000</v>
      </c>
    </row>
    <row r="61" spans="1:5" ht="99.75">
      <c r="A61" s="30">
        <v>0</v>
      </c>
      <c r="B61" s="31" t="s">
        <v>107</v>
      </c>
      <c r="C61" s="32" t="s">
        <v>208</v>
      </c>
      <c r="D61" s="33">
        <f>D62</f>
        <v>23200</v>
      </c>
      <c r="E61" s="33">
        <f>E62</f>
        <v>23200</v>
      </c>
    </row>
    <row r="62" spans="1:5" ht="75">
      <c r="A62" s="37">
        <v>766</v>
      </c>
      <c r="B62" s="38" t="s">
        <v>108</v>
      </c>
      <c r="C62" s="40" t="s">
        <v>209</v>
      </c>
      <c r="D62" s="35">
        <v>23200</v>
      </c>
      <c r="E62" s="35">
        <v>23200</v>
      </c>
    </row>
    <row r="63" spans="1:5" ht="28.5">
      <c r="A63" s="30">
        <v>0</v>
      </c>
      <c r="B63" s="31" t="s">
        <v>109</v>
      </c>
      <c r="C63" s="32" t="s">
        <v>110</v>
      </c>
      <c r="D63" s="33">
        <f>D64</f>
        <v>2100</v>
      </c>
      <c r="E63" s="33">
        <f>E64</f>
        <v>2100</v>
      </c>
    </row>
    <row r="64" spans="1:5" ht="57">
      <c r="A64" s="30">
        <v>0</v>
      </c>
      <c r="B64" s="31" t="s">
        <v>111</v>
      </c>
      <c r="C64" s="32" t="s">
        <v>112</v>
      </c>
      <c r="D64" s="33">
        <f>D65</f>
        <v>2100</v>
      </c>
      <c r="E64" s="33">
        <f>E65</f>
        <v>2100</v>
      </c>
    </row>
    <row r="65" spans="1:5" ht="60">
      <c r="A65" s="37">
        <v>766</v>
      </c>
      <c r="B65" s="38" t="s">
        <v>113</v>
      </c>
      <c r="C65" s="40" t="s">
        <v>114</v>
      </c>
      <c r="D65" s="35">
        <v>2100</v>
      </c>
      <c r="E65" s="35">
        <v>2100</v>
      </c>
    </row>
    <row r="66" spans="1:5" ht="99.75">
      <c r="A66" s="30">
        <v>0</v>
      </c>
      <c r="B66" s="31" t="s">
        <v>189</v>
      </c>
      <c r="C66" s="32" t="s">
        <v>210</v>
      </c>
      <c r="D66" s="33">
        <f>D67</f>
        <v>9400</v>
      </c>
      <c r="E66" s="33">
        <f>E67</f>
        <v>8600</v>
      </c>
    </row>
    <row r="67" spans="1:5" ht="99.75">
      <c r="A67" s="42" t="s">
        <v>115</v>
      </c>
      <c r="B67" s="43" t="s">
        <v>35</v>
      </c>
      <c r="C67" s="32" t="s">
        <v>211</v>
      </c>
      <c r="D67" s="33">
        <f>D68</f>
        <v>9400</v>
      </c>
      <c r="E67" s="33">
        <f>E68</f>
        <v>8600</v>
      </c>
    </row>
    <row r="68" spans="1:5" ht="90">
      <c r="A68" s="37">
        <v>732</v>
      </c>
      <c r="B68" s="44" t="s">
        <v>36</v>
      </c>
      <c r="C68" s="40" t="s">
        <v>212</v>
      </c>
      <c r="D68" s="35">
        <v>9400</v>
      </c>
      <c r="E68" s="35">
        <v>8600</v>
      </c>
    </row>
    <row r="69" spans="1:5" ht="28.5">
      <c r="A69" s="30">
        <v>0</v>
      </c>
      <c r="B69" s="31" t="s">
        <v>116</v>
      </c>
      <c r="C69" s="32" t="s">
        <v>117</v>
      </c>
      <c r="D69" s="33">
        <f>D70</f>
        <v>1800</v>
      </c>
      <c r="E69" s="33">
        <f>E70</f>
        <v>1890</v>
      </c>
    </row>
    <row r="70" spans="1:5" ht="28.5">
      <c r="A70" s="30">
        <v>48</v>
      </c>
      <c r="B70" s="31" t="s">
        <v>118</v>
      </c>
      <c r="C70" s="32" t="s">
        <v>119</v>
      </c>
      <c r="D70" s="33">
        <v>1800</v>
      </c>
      <c r="E70" s="33">
        <v>1890</v>
      </c>
    </row>
    <row r="71" spans="1:5" ht="28.5">
      <c r="A71" s="30">
        <v>0</v>
      </c>
      <c r="B71" s="31" t="s">
        <v>120</v>
      </c>
      <c r="C71" s="32" t="s">
        <v>121</v>
      </c>
      <c r="D71" s="33">
        <f>D74+D77+D72</f>
        <v>26050</v>
      </c>
      <c r="E71" s="33">
        <f>E74+E77+E72</f>
        <v>12000</v>
      </c>
    </row>
    <row r="72" spans="1:5" ht="14.25">
      <c r="A72" s="30">
        <v>0</v>
      </c>
      <c r="B72" s="31" t="s">
        <v>253</v>
      </c>
      <c r="C72" s="32" t="s">
        <v>254</v>
      </c>
      <c r="D72" s="33">
        <f>D73</f>
        <v>0</v>
      </c>
      <c r="E72" s="33">
        <f>E73</f>
        <v>0</v>
      </c>
    </row>
    <row r="73" spans="1:5" s="27" customFormat="1" ht="30">
      <c r="A73" s="37">
        <v>766</v>
      </c>
      <c r="B73" s="38" t="s">
        <v>255</v>
      </c>
      <c r="C73" s="40" t="s">
        <v>256</v>
      </c>
      <c r="D73" s="35"/>
      <c r="E73" s="35"/>
    </row>
    <row r="74" spans="1:5" ht="85.5">
      <c r="A74" s="30">
        <v>0</v>
      </c>
      <c r="B74" s="31" t="s">
        <v>122</v>
      </c>
      <c r="C74" s="32" t="s">
        <v>213</v>
      </c>
      <c r="D74" s="33">
        <f>D76</f>
        <v>15050</v>
      </c>
      <c r="E74" s="33">
        <f>E76</f>
        <v>500</v>
      </c>
    </row>
    <row r="75" spans="1:5" ht="114">
      <c r="A75" s="30">
        <v>0</v>
      </c>
      <c r="B75" s="41" t="s">
        <v>265</v>
      </c>
      <c r="C75" s="32" t="s">
        <v>214</v>
      </c>
      <c r="D75" s="33">
        <f>D76</f>
        <v>15050</v>
      </c>
      <c r="E75" s="33">
        <f>E76</f>
        <v>500</v>
      </c>
    </row>
    <row r="76" spans="1:5" ht="105">
      <c r="A76" s="37">
        <v>766</v>
      </c>
      <c r="B76" s="74" t="s">
        <v>266</v>
      </c>
      <c r="C76" s="46" t="s">
        <v>267</v>
      </c>
      <c r="D76" s="35">
        <v>15050</v>
      </c>
      <c r="E76" s="35">
        <v>500</v>
      </c>
    </row>
    <row r="77" spans="1:5" ht="71.25">
      <c r="A77" s="30">
        <v>0</v>
      </c>
      <c r="B77" s="31" t="s">
        <v>162</v>
      </c>
      <c r="C77" s="32" t="s">
        <v>250</v>
      </c>
      <c r="D77" s="33">
        <f>D78</f>
        <v>11000</v>
      </c>
      <c r="E77" s="33">
        <f>E78</f>
        <v>11500</v>
      </c>
    </row>
    <row r="78" spans="1:5" ht="42.75">
      <c r="A78" s="30">
        <v>0</v>
      </c>
      <c r="B78" s="31" t="s">
        <v>170</v>
      </c>
      <c r="C78" s="32" t="s">
        <v>37</v>
      </c>
      <c r="D78" s="33">
        <f>D79</f>
        <v>11000</v>
      </c>
      <c r="E78" s="33">
        <f>E79</f>
        <v>11500</v>
      </c>
    </row>
    <row r="79" spans="1:5" ht="60">
      <c r="A79" s="37">
        <v>766</v>
      </c>
      <c r="B79" s="38" t="s">
        <v>161</v>
      </c>
      <c r="C79" s="40" t="s">
        <v>130</v>
      </c>
      <c r="D79" s="35">
        <v>11000</v>
      </c>
      <c r="E79" s="35">
        <v>11500</v>
      </c>
    </row>
    <row r="80" spans="1:5" ht="28.5">
      <c r="A80" s="30">
        <v>0</v>
      </c>
      <c r="B80" s="31" t="s">
        <v>124</v>
      </c>
      <c r="C80" s="32" t="s">
        <v>125</v>
      </c>
      <c r="D80" s="33">
        <f>D81</f>
        <v>750</v>
      </c>
      <c r="E80" s="33">
        <f>E81</f>
        <v>750</v>
      </c>
    </row>
    <row r="81" spans="1:5" ht="42.75">
      <c r="A81" s="30">
        <v>0</v>
      </c>
      <c r="B81" s="31" t="s">
        <v>126</v>
      </c>
      <c r="C81" s="47" t="s">
        <v>268</v>
      </c>
      <c r="D81" s="33">
        <f>D82</f>
        <v>750</v>
      </c>
      <c r="E81" s="33">
        <f>E82</f>
        <v>750</v>
      </c>
    </row>
    <row r="82" spans="1:5" ht="45">
      <c r="A82" s="37">
        <v>766</v>
      </c>
      <c r="B82" s="38" t="s">
        <v>128</v>
      </c>
      <c r="C82" s="46" t="s">
        <v>269</v>
      </c>
      <c r="D82" s="35">
        <v>750</v>
      </c>
      <c r="E82" s="35">
        <v>750</v>
      </c>
    </row>
    <row r="83" spans="1:5" ht="28.5">
      <c r="A83" s="30">
        <v>0</v>
      </c>
      <c r="B83" s="31" t="s">
        <v>0</v>
      </c>
      <c r="C83" s="32" t="s">
        <v>1</v>
      </c>
      <c r="D83" s="33">
        <f>D84+D88+D90+D93+D94+D95+D99+D87+D97</f>
        <v>13500</v>
      </c>
      <c r="E83" s="33">
        <f>E84+E88+E90+E93+E94+E95+E99+E87+E97</f>
        <v>13500</v>
      </c>
    </row>
    <row r="84" spans="1:5" ht="28.5">
      <c r="A84" s="30">
        <v>0</v>
      </c>
      <c r="B84" s="31" t="s">
        <v>2</v>
      </c>
      <c r="C84" s="32" t="s">
        <v>38</v>
      </c>
      <c r="D84" s="33">
        <f>D85+D86</f>
        <v>150</v>
      </c>
      <c r="E84" s="33">
        <f>E85+E86</f>
        <v>150</v>
      </c>
    </row>
    <row r="85" spans="1:5" ht="129">
      <c r="A85" s="37">
        <v>182</v>
      </c>
      <c r="B85" s="38" t="s">
        <v>3</v>
      </c>
      <c r="C85" s="46" t="s">
        <v>286</v>
      </c>
      <c r="D85" s="35">
        <v>100</v>
      </c>
      <c r="E85" s="35">
        <v>100</v>
      </c>
    </row>
    <row r="86" spans="1:5" ht="60">
      <c r="A86" s="37">
        <v>182</v>
      </c>
      <c r="B86" s="38" t="s">
        <v>4</v>
      </c>
      <c r="C86" s="40" t="s">
        <v>5</v>
      </c>
      <c r="D86" s="35">
        <v>50</v>
      </c>
      <c r="E86" s="35">
        <v>50</v>
      </c>
    </row>
    <row r="87" spans="1:5" ht="71.25">
      <c r="A87" s="30">
        <v>182</v>
      </c>
      <c r="B87" s="31" t="s">
        <v>6</v>
      </c>
      <c r="C87" s="32" t="s">
        <v>171</v>
      </c>
      <c r="D87" s="33">
        <v>20</v>
      </c>
      <c r="E87" s="35">
        <v>20</v>
      </c>
    </row>
    <row r="88" spans="1:5" ht="57">
      <c r="A88" s="42" t="s">
        <v>115</v>
      </c>
      <c r="B88" s="43" t="s">
        <v>7</v>
      </c>
      <c r="C88" s="32" t="s">
        <v>8</v>
      </c>
      <c r="D88" s="48">
        <f>D89</f>
        <v>200</v>
      </c>
      <c r="E88" s="48">
        <f>E89</f>
        <v>200</v>
      </c>
    </row>
    <row r="89" spans="1:5" ht="60">
      <c r="A89" s="44">
        <v>322</v>
      </c>
      <c r="B89" s="44" t="s">
        <v>9</v>
      </c>
      <c r="C89" s="40" t="s">
        <v>10</v>
      </c>
      <c r="D89" s="51">
        <v>200</v>
      </c>
      <c r="E89" s="35">
        <v>200</v>
      </c>
    </row>
    <row r="90" spans="1:5" ht="114">
      <c r="A90" s="30">
        <v>0</v>
      </c>
      <c r="B90" s="31" t="s">
        <v>51</v>
      </c>
      <c r="C90" s="32" t="s">
        <v>11</v>
      </c>
      <c r="D90" s="33">
        <f>D92+D91</f>
        <v>130</v>
      </c>
      <c r="E90" s="33">
        <f>E92+E91</f>
        <v>130</v>
      </c>
    </row>
    <row r="91" spans="1:5" ht="45">
      <c r="A91" s="37">
        <v>76</v>
      </c>
      <c r="B91" s="38" t="s">
        <v>216</v>
      </c>
      <c r="C91" s="40" t="s">
        <v>217</v>
      </c>
      <c r="D91" s="35">
        <v>30</v>
      </c>
      <c r="E91" s="35">
        <v>30</v>
      </c>
    </row>
    <row r="92" spans="1:5" ht="30">
      <c r="A92" s="37">
        <v>321</v>
      </c>
      <c r="B92" s="38" t="s">
        <v>12</v>
      </c>
      <c r="C92" s="40" t="s">
        <v>13</v>
      </c>
      <c r="D92" s="35">
        <v>100</v>
      </c>
      <c r="E92" s="35">
        <v>100</v>
      </c>
    </row>
    <row r="93" spans="1:5" ht="71.25">
      <c r="A93" s="30">
        <v>141</v>
      </c>
      <c r="B93" s="31" t="s">
        <v>14</v>
      </c>
      <c r="C93" s="32" t="s">
        <v>172</v>
      </c>
      <c r="D93" s="33">
        <v>660</v>
      </c>
      <c r="E93" s="33">
        <v>660</v>
      </c>
    </row>
    <row r="94" spans="1:5" ht="28.5">
      <c r="A94" s="30">
        <v>188</v>
      </c>
      <c r="B94" s="31" t="s">
        <v>15</v>
      </c>
      <c r="C94" s="75" t="s">
        <v>270</v>
      </c>
      <c r="D94" s="33">
        <v>7200</v>
      </c>
      <c r="E94" s="33">
        <v>7200</v>
      </c>
    </row>
    <row r="95" spans="1:5" ht="57">
      <c r="A95" s="42" t="s">
        <v>115</v>
      </c>
      <c r="B95" s="43" t="s">
        <v>16</v>
      </c>
      <c r="C95" s="32" t="s">
        <v>197</v>
      </c>
      <c r="D95" s="33">
        <f>D96</f>
        <v>200</v>
      </c>
      <c r="E95" s="33">
        <f>E96</f>
        <v>200</v>
      </c>
    </row>
    <row r="96" spans="1:5" ht="60">
      <c r="A96" s="52" t="s">
        <v>178</v>
      </c>
      <c r="B96" s="44" t="s">
        <v>195</v>
      </c>
      <c r="C96" s="40" t="s">
        <v>196</v>
      </c>
      <c r="D96" s="35">
        <v>200</v>
      </c>
      <c r="E96" s="35">
        <v>200</v>
      </c>
    </row>
    <row r="97" spans="1:5" ht="57">
      <c r="A97" s="42" t="s">
        <v>115</v>
      </c>
      <c r="B97" s="43" t="s">
        <v>279</v>
      </c>
      <c r="C97" s="32" t="s">
        <v>280</v>
      </c>
      <c r="D97" s="33">
        <f>D98</f>
        <v>140</v>
      </c>
      <c r="E97" s="33">
        <f>E98</f>
        <v>140</v>
      </c>
    </row>
    <row r="98" spans="1:5" ht="60">
      <c r="A98" s="52" t="s">
        <v>281</v>
      </c>
      <c r="B98" s="44" t="s">
        <v>282</v>
      </c>
      <c r="C98" s="40" t="s">
        <v>283</v>
      </c>
      <c r="D98" s="35">
        <v>140</v>
      </c>
      <c r="E98" s="35">
        <v>140</v>
      </c>
    </row>
    <row r="99" spans="1:5" ht="28.5">
      <c r="A99" s="30">
        <v>0</v>
      </c>
      <c r="B99" s="31" t="s">
        <v>17</v>
      </c>
      <c r="C99" s="32" t="s">
        <v>18</v>
      </c>
      <c r="D99" s="33">
        <f>D100</f>
        <v>4800</v>
      </c>
      <c r="E99" s="33">
        <f>E100</f>
        <v>4800</v>
      </c>
    </row>
    <row r="100" spans="1:5" ht="42.75">
      <c r="A100" s="30">
        <v>0</v>
      </c>
      <c r="B100" s="31" t="s">
        <v>19</v>
      </c>
      <c r="C100" s="32" t="s">
        <v>183</v>
      </c>
      <c r="D100" s="33">
        <v>4800</v>
      </c>
      <c r="E100" s="33">
        <v>4800</v>
      </c>
    </row>
    <row r="101" spans="1:5" ht="14.25">
      <c r="A101" s="30">
        <v>0</v>
      </c>
      <c r="B101" s="31" t="s">
        <v>20</v>
      </c>
      <c r="C101" s="32" t="s">
        <v>21</v>
      </c>
      <c r="D101" s="33">
        <f>D102</f>
        <v>0</v>
      </c>
      <c r="E101" s="33">
        <f>E102</f>
        <v>0</v>
      </c>
    </row>
    <row r="102" spans="1:5" ht="14.25">
      <c r="A102" s="30">
        <v>0</v>
      </c>
      <c r="B102" s="31" t="s">
        <v>22</v>
      </c>
      <c r="C102" s="32" t="s">
        <v>23</v>
      </c>
      <c r="D102" s="33">
        <f>D103</f>
        <v>0</v>
      </c>
      <c r="E102" s="33">
        <f>E103</f>
        <v>0</v>
      </c>
    </row>
    <row r="103" spans="1:5" ht="30">
      <c r="A103" s="37">
        <v>703</v>
      </c>
      <c r="B103" s="38" t="s">
        <v>24</v>
      </c>
      <c r="C103" s="40" t="s">
        <v>25</v>
      </c>
      <c r="D103" s="35">
        <v>0</v>
      </c>
      <c r="E103" s="35">
        <v>0</v>
      </c>
    </row>
    <row r="104" spans="1:5" ht="14.25">
      <c r="A104" s="30">
        <v>0</v>
      </c>
      <c r="B104" s="31" t="s">
        <v>42</v>
      </c>
      <c r="C104" s="32" t="s">
        <v>43</v>
      </c>
      <c r="D104" s="33">
        <f>D105</f>
        <v>566987.3</v>
      </c>
      <c r="E104" s="33">
        <f>E105</f>
        <v>559454.3</v>
      </c>
    </row>
    <row r="105" spans="1:5" ht="42.75">
      <c r="A105" s="30">
        <v>0</v>
      </c>
      <c r="B105" s="31" t="s">
        <v>44</v>
      </c>
      <c r="C105" s="45" t="s">
        <v>271</v>
      </c>
      <c r="D105" s="33">
        <f>D107+D116+D109+D131</f>
        <v>566987.3</v>
      </c>
      <c r="E105" s="33">
        <f>E107+E116+E109+E131</f>
        <v>559454.3</v>
      </c>
    </row>
    <row r="106" spans="1:5" ht="28.5">
      <c r="A106" s="30">
        <v>0</v>
      </c>
      <c r="B106" s="31" t="s">
        <v>272</v>
      </c>
      <c r="C106" s="45" t="s">
        <v>273</v>
      </c>
      <c r="D106" s="33">
        <f>D107</f>
        <v>176507</v>
      </c>
      <c r="E106" s="33">
        <f>E107</f>
        <v>176720</v>
      </c>
    </row>
    <row r="107" spans="1:5" ht="28.5">
      <c r="A107" s="30">
        <v>0</v>
      </c>
      <c r="B107" s="31" t="s">
        <v>45</v>
      </c>
      <c r="C107" s="32" t="s">
        <v>251</v>
      </c>
      <c r="D107" s="33">
        <f>D108</f>
        <v>176507</v>
      </c>
      <c r="E107" s="33">
        <f>E108</f>
        <v>176720</v>
      </c>
    </row>
    <row r="108" spans="1:5" ht="45">
      <c r="A108" s="53" t="s">
        <v>178</v>
      </c>
      <c r="B108" s="38" t="s">
        <v>46</v>
      </c>
      <c r="C108" s="40" t="s">
        <v>230</v>
      </c>
      <c r="D108" s="35">
        <v>176507</v>
      </c>
      <c r="E108" s="35">
        <v>176720</v>
      </c>
    </row>
    <row r="109" spans="1:5" ht="42.75">
      <c r="A109" s="54" t="s">
        <v>115</v>
      </c>
      <c r="B109" s="31" t="s">
        <v>40</v>
      </c>
      <c r="C109" s="32" t="s">
        <v>41</v>
      </c>
      <c r="D109" s="33">
        <f>SUM(D110:D111)</f>
        <v>44905</v>
      </c>
      <c r="E109" s="33">
        <f>SUM(E110:E111)</f>
        <v>32609</v>
      </c>
    </row>
    <row r="110" spans="1:5" ht="90">
      <c r="A110" s="53" t="s">
        <v>174</v>
      </c>
      <c r="B110" s="53" t="s">
        <v>231</v>
      </c>
      <c r="C110" s="55" t="s">
        <v>274</v>
      </c>
      <c r="D110" s="35">
        <v>12429</v>
      </c>
      <c r="E110" s="35">
        <v>12429</v>
      </c>
    </row>
    <row r="111" spans="1:5" ht="14.25">
      <c r="A111" s="30">
        <v>0</v>
      </c>
      <c r="B111" s="31" t="s">
        <v>155</v>
      </c>
      <c r="C111" s="32" t="s">
        <v>156</v>
      </c>
      <c r="D111" s="33">
        <f>SUM(D112:D115)</f>
        <v>32476</v>
      </c>
      <c r="E111" s="33">
        <f>SUM(E112:E115)</f>
        <v>20180</v>
      </c>
    </row>
    <row r="112" spans="1:5" ht="75">
      <c r="A112" s="56" t="s">
        <v>175</v>
      </c>
      <c r="B112" s="56" t="s">
        <v>232</v>
      </c>
      <c r="C112" s="57" t="s">
        <v>163</v>
      </c>
      <c r="D112" s="58">
        <v>158</v>
      </c>
      <c r="E112" s="58">
        <v>158</v>
      </c>
    </row>
    <row r="113" spans="1:5" ht="75">
      <c r="A113" s="56" t="s">
        <v>174</v>
      </c>
      <c r="B113" s="56" t="s">
        <v>233</v>
      </c>
      <c r="C113" s="57" t="s">
        <v>164</v>
      </c>
      <c r="D113" s="58">
        <v>3949</v>
      </c>
      <c r="E113" s="58">
        <v>3949</v>
      </c>
    </row>
    <row r="114" spans="1:5" ht="120">
      <c r="A114" s="59">
        <v>732</v>
      </c>
      <c r="B114" s="60" t="s">
        <v>234</v>
      </c>
      <c r="C114" s="61" t="s">
        <v>193</v>
      </c>
      <c r="D114" s="58">
        <v>10369</v>
      </c>
      <c r="E114" s="58">
        <v>11073</v>
      </c>
    </row>
    <row r="115" spans="1:5" ht="60">
      <c r="A115" s="56" t="s">
        <v>177</v>
      </c>
      <c r="B115" s="56" t="s">
        <v>155</v>
      </c>
      <c r="C115" s="61" t="s">
        <v>284</v>
      </c>
      <c r="D115" s="58">
        <v>18000</v>
      </c>
      <c r="E115" s="58">
        <v>5000</v>
      </c>
    </row>
    <row r="116" spans="1:5" ht="28.5">
      <c r="A116" s="30">
        <v>0</v>
      </c>
      <c r="B116" s="31" t="s">
        <v>252</v>
      </c>
      <c r="C116" s="32" t="s">
        <v>186</v>
      </c>
      <c r="D116" s="33">
        <f>SUM(D117:D119)+D125+D126+D127+D128+D129</f>
        <v>345452.3</v>
      </c>
      <c r="E116" s="33">
        <f>SUM(E117:E119)+E125+E126+E127+E128+E129</f>
        <v>350002.3</v>
      </c>
    </row>
    <row r="117" spans="1:5" ht="45">
      <c r="A117" s="53" t="s">
        <v>176</v>
      </c>
      <c r="B117" s="38" t="s">
        <v>235</v>
      </c>
      <c r="C117" s="40" t="s">
        <v>52</v>
      </c>
      <c r="D117" s="35">
        <v>3577</v>
      </c>
      <c r="E117" s="35">
        <v>3577</v>
      </c>
    </row>
    <row r="118" spans="1:5" ht="60">
      <c r="A118" s="53" t="s">
        <v>174</v>
      </c>
      <c r="B118" s="38" t="s">
        <v>236</v>
      </c>
      <c r="C118" s="40" t="s">
        <v>229</v>
      </c>
      <c r="D118" s="62">
        <v>6201</v>
      </c>
      <c r="E118" s="35">
        <v>6201</v>
      </c>
    </row>
    <row r="119" spans="1:5" ht="42.75">
      <c r="A119" s="54" t="s">
        <v>115</v>
      </c>
      <c r="B119" s="31" t="s">
        <v>157</v>
      </c>
      <c r="C119" s="32" t="s">
        <v>184</v>
      </c>
      <c r="D119" s="33">
        <f>SUM(D120:D124)</f>
        <v>6061</v>
      </c>
      <c r="E119" s="33">
        <f>SUM(E120:E124)</f>
        <v>6061</v>
      </c>
    </row>
    <row r="120" spans="1:5" ht="75">
      <c r="A120" s="56" t="s">
        <v>176</v>
      </c>
      <c r="B120" s="60" t="s">
        <v>237</v>
      </c>
      <c r="C120" s="61" t="s">
        <v>165</v>
      </c>
      <c r="D120" s="58">
        <v>715</v>
      </c>
      <c r="E120" s="58">
        <v>715</v>
      </c>
    </row>
    <row r="121" spans="1:5" ht="75">
      <c r="A121" s="56" t="s">
        <v>176</v>
      </c>
      <c r="B121" s="60" t="s">
        <v>238</v>
      </c>
      <c r="C121" s="61" t="s">
        <v>185</v>
      </c>
      <c r="D121" s="58">
        <v>754</v>
      </c>
      <c r="E121" s="58">
        <v>754</v>
      </c>
    </row>
    <row r="122" spans="1:5" ht="105">
      <c r="A122" s="56" t="s">
        <v>174</v>
      </c>
      <c r="B122" s="60" t="s">
        <v>239</v>
      </c>
      <c r="C122" s="63" t="s">
        <v>228</v>
      </c>
      <c r="D122" s="58">
        <v>2123</v>
      </c>
      <c r="E122" s="58">
        <v>2123</v>
      </c>
    </row>
    <row r="123" spans="1:5" ht="135">
      <c r="A123" s="56" t="s">
        <v>174</v>
      </c>
      <c r="B123" s="60" t="s">
        <v>240</v>
      </c>
      <c r="C123" s="61" t="s">
        <v>227</v>
      </c>
      <c r="D123" s="58">
        <v>1249</v>
      </c>
      <c r="E123" s="58">
        <v>1249</v>
      </c>
    </row>
    <row r="124" spans="1:5" ht="90">
      <c r="A124" s="56" t="s">
        <v>174</v>
      </c>
      <c r="B124" s="60" t="s">
        <v>241</v>
      </c>
      <c r="C124" s="61" t="s">
        <v>226</v>
      </c>
      <c r="D124" s="58">
        <v>1220</v>
      </c>
      <c r="E124" s="58">
        <v>1220</v>
      </c>
    </row>
    <row r="125" spans="1:5" ht="120">
      <c r="A125" s="53" t="s">
        <v>174</v>
      </c>
      <c r="B125" s="38" t="s">
        <v>242</v>
      </c>
      <c r="C125" s="40" t="s">
        <v>222</v>
      </c>
      <c r="D125" s="35">
        <v>3100</v>
      </c>
      <c r="E125" s="35">
        <v>7650</v>
      </c>
    </row>
    <row r="126" spans="1:5" ht="90">
      <c r="A126" s="53" t="s">
        <v>174</v>
      </c>
      <c r="B126" s="38" t="s">
        <v>243</v>
      </c>
      <c r="C126" s="40" t="s">
        <v>223</v>
      </c>
      <c r="D126" s="35">
        <v>44675</v>
      </c>
      <c r="E126" s="35">
        <v>44675</v>
      </c>
    </row>
    <row r="127" spans="1:5" s="3" customFormat="1" ht="135">
      <c r="A127" s="53" t="s">
        <v>174</v>
      </c>
      <c r="B127" s="38" t="s">
        <v>244</v>
      </c>
      <c r="C127" s="39" t="s">
        <v>224</v>
      </c>
      <c r="D127" s="35">
        <v>17820</v>
      </c>
      <c r="E127" s="35">
        <v>17820</v>
      </c>
    </row>
    <row r="128" spans="1:5" s="3" customFormat="1" ht="93" customHeight="1">
      <c r="A128" s="37">
        <v>703</v>
      </c>
      <c r="B128" s="38" t="s">
        <v>245</v>
      </c>
      <c r="C128" s="40" t="s">
        <v>287</v>
      </c>
      <c r="D128" s="35">
        <v>1563.3</v>
      </c>
      <c r="E128" s="35">
        <v>1563.3</v>
      </c>
    </row>
    <row r="129" spans="1:5" ht="28.5">
      <c r="A129" s="30">
        <v>0</v>
      </c>
      <c r="B129" s="31" t="s">
        <v>158</v>
      </c>
      <c r="C129" s="32" t="s">
        <v>159</v>
      </c>
      <c r="D129" s="33">
        <f>D130</f>
        <v>262455</v>
      </c>
      <c r="E129" s="33">
        <f>E130</f>
        <v>262455</v>
      </c>
    </row>
    <row r="130" spans="1:5" s="4" customFormat="1" ht="75">
      <c r="A130" s="56" t="s">
        <v>174</v>
      </c>
      <c r="B130" s="60" t="s">
        <v>246</v>
      </c>
      <c r="C130" s="63" t="s">
        <v>225</v>
      </c>
      <c r="D130" s="58">
        <v>262455</v>
      </c>
      <c r="E130" s="58">
        <v>262455</v>
      </c>
    </row>
    <row r="131" spans="1:5" ht="14.25">
      <c r="A131" s="54" t="s">
        <v>115</v>
      </c>
      <c r="B131" s="31" t="s">
        <v>191</v>
      </c>
      <c r="C131" s="32" t="s">
        <v>192</v>
      </c>
      <c r="D131" s="33">
        <f>SUM(D132:D133)</f>
        <v>123</v>
      </c>
      <c r="E131" s="33">
        <f>SUM(E132:E133)</f>
        <v>123</v>
      </c>
    </row>
    <row r="132" spans="1:5" ht="60">
      <c r="A132" s="53" t="s">
        <v>175</v>
      </c>
      <c r="B132" s="38" t="s">
        <v>247</v>
      </c>
      <c r="C132" s="40" t="s">
        <v>190</v>
      </c>
      <c r="D132" s="35">
        <v>123</v>
      </c>
      <c r="E132" s="35">
        <v>123</v>
      </c>
    </row>
    <row r="133" spans="1:5" ht="28.5">
      <c r="A133" s="30">
        <v>0</v>
      </c>
      <c r="B133" s="76" t="s">
        <v>257</v>
      </c>
      <c r="C133" s="77" t="s">
        <v>258</v>
      </c>
      <c r="D133" s="33"/>
      <c r="E133" s="33"/>
    </row>
    <row r="134" spans="1:5" ht="14.25">
      <c r="A134" s="31"/>
      <c r="B134" s="31"/>
      <c r="C134" s="32" t="s">
        <v>53</v>
      </c>
      <c r="D134" s="33">
        <f>D104+D9</f>
        <v>1269478.6</v>
      </c>
      <c r="E134" s="33">
        <f>E104+E9</f>
        <v>1261602.6</v>
      </c>
    </row>
  </sheetData>
  <sheetProtection/>
  <mergeCells count="8">
    <mergeCell ref="E7:E8"/>
    <mergeCell ref="C1:E1"/>
    <mergeCell ref="C2:E2"/>
    <mergeCell ref="C3:E3"/>
    <mergeCell ref="B5:E5"/>
    <mergeCell ref="A7:B7"/>
    <mergeCell ref="C7:C8"/>
    <mergeCell ref="D7:D8"/>
  </mergeCells>
  <printOptions/>
  <pageMargins left="0.35433070866141736" right="0.15748031496062992" top="0.2755905511811024" bottom="0.2755905511811024" header="0.15748031496062992" footer="0.15748031496062992"/>
  <pageSetup horizontalDpi="600" verticalDpi="600" orientation="portrait" paperSize="9" scale="8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D57"/>
  <sheetViews>
    <sheetView zoomScalePageLayoutView="0" workbookViewId="0" topLeftCell="A46">
      <selection activeCell="D53" sqref="D53"/>
    </sheetView>
  </sheetViews>
  <sheetFormatPr defaultColWidth="9.00390625" defaultRowHeight="12.75"/>
  <cols>
    <col min="1" max="1" width="8.625" style="0" customWidth="1"/>
    <col min="2" max="2" width="22.125" style="0" customWidth="1"/>
    <col min="3" max="3" width="63.625" style="0" customWidth="1"/>
    <col min="4" max="4" width="11.00390625" style="0" customWidth="1"/>
  </cols>
  <sheetData>
    <row r="4" spans="1:4" ht="15.75">
      <c r="A4" s="8"/>
      <c r="B4" s="68" t="s">
        <v>198</v>
      </c>
      <c r="C4" s="68"/>
      <c r="D4" s="68"/>
    </row>
    <row r="5" spans="1:4" ht="12.75">
      <c r="A5" s="8"/>
      <c r="B5" s="8"/>
      <c r="C5" s="11"/>
      <c r="D5" s="16" t="s">
        <v>54</v>
      </c>
    </row>
    <row r="6" spans="1:4" ht="12.75">
      <c r="A6" s="69" t="s">
        <v>47</v>
      </c>
      <c r="B6" s="69"/>
      <c r="C6" s="49" t="s">
        <v>50</v>
      </c>
      <c r="D6" s="70" t="s">
        <v>218</v>
      </c>
    </row>
    <row r="7" spans="1:4" ht="51">
      <c r="A7" s="9" t="s">
        <v>48</v>
      </c>
      <c r="B7" s="5" t="s">
        <v>49</v>
      </c>
      <c r="C7" s="50"/>
      <c r="D7" s="70"/>
    </row>
    <row r="8" spans="1:4" ht="12.75">
      <c r="A8" s="9">
        <v>0</v>
      </c>
      <c r="B8" s="5" t="s">
        <v>55</v>
      </c>
      <c r="C8" s="12" t="s">
        <v>187</v>
      </c>
      <c r="D8" s="17">
        <f>D10+D20+D27+D37+D40+D53+D69+D71+D78+D81+D97</f>
        <v>662738</v>
      </c>
    </row>
    <row r="9" spans="1:4" ht="12.75" customHeight="1">
      <c r="A9" s="10"/>
      <c r="B9" s="5"/>
      <c r="C9" s="12"/>
      <c r="D9" s="17"/>
    </row>
    <row r="10" spans="1:4" ht="12.75" customHeight="1">
      <c r="A10" s="9">
        <v>0</v>
      </c>
      <c r="B10" s="5" t="s">
        <v>56</v>
      </c>
      <c r="C10" s="12" t="s">
        <v>57</v>
      </c>
      <c r="D10" s="17">
        <f>D11</f>
        <v>403000</v>
      </c>
    </row>
    <row r="11" spans="1:4" ht="12.75">
      <c r="A11" s="9">
        <v>0</v>
      </c>
      <c r="B11" s="5" t="s">
        <v>58</v>
      </c>
      <c r="C11" s="12" t="s">
        <v>59</v>
      </c>
      <c r="D11" s="17">
        <f>D12+D14+D18+D17+D13+D19</f>
        <v>403000</v>
      </c>
    </row>
    <row r="12" spans="1:4" ht="17.25" customHeight="1">
      <c r="A12" s="9">
        <v>182</v>
      </c>
      <c r="B12" s="5" t="s">
        <v>60</v>
      </c>
      <c r="C12" s="12" t="s">
        <v>168</v>
      </c>
      <c r="D12" s="17">
        <v>2700</v>
      </c>
    </row>
    <row r="13" spans="1:4" ht="15" customHeight="1">
      <c r="A13" s="9">
        <v>182</v>
      </c>
      <c r="B13" s="5" t="s">
        <v>179</v>
      </c>
      <c r="C13" s="12" t="s">
        <v>180</v>
      </c>
      <c r="D13" s="17">
        <v>0</v>
      </c>
    </row>
    <row r="14" spans="1:4" ht="38.25">
      <c r="A14" s="9">
        <v>0</v>
      </c>
      <c r="B14" s="5" t="s">
        <v>61</v>
      </c>
      <c r="C14" s="14" t="s">
        <v>62</v>
      </c>
      <c r="D14" s="17">
        <f>D15+D16</f>
        <v>399520</v>
      </c>
    </row>
    <row r="15" spans="1:4" ht="76.5">
      <c r="A15" s="6">
        <v>182</v>
      </c>
      <c r="B15" s="7" t="s">
        <v>63</v>
      </c>
      <c r="C15" s="15" t="s">
        <v>64</v>
      </c>
      <c r="D15" s="18">
        <v>396220</v>
      </c>
    </row>
    <row r="16" spans="1:4" ht="30" customHeight="1">
      <c r="A16" s="6">
        <v>182</v>
      </c>
      <c r="B16" s="7" t="s">
        <v>65</v>
      </c>
      <c r="C16" s="15" t="s">
        <v>66</v>
      </c>
      <c r="D16" s="18">
        <v>3300</v>
      </c>
    </row>
    <row r="17" spans="1:4" ht="38.25">
      <c r="A17" s="9">
        <v>182</v>
      </c>
      <c r="B17" s="5" t="s">
        <v>166</v>
      </c>
      <c r="C17" s="12" t="s">
        <v>167</v>
      </c>
      <c r="D17" s="17">
        <v>70</v>
      </c>
    </row>
    <row r="18" spans="1:4" ht="63.75">
      <c r="A18" s="9">
        <v>182</v>
      </c>
      <c r="B18" s="5" t="s">
        <v>67</v>
      </c>
      <c r="C18" s="12" t="s">
        <v>173</v>
      </c>
      <c r="D18" s="17">
        <v>700</v>
      </c>
    </row>
    <row r="19" spans="1:4" ht="25.5">
      <c r="A19" s="9">
        <v>182</v>
      </c>
      <c r="B19" s="5" t="s">
        <v>220</v>
      </c>
      <c r="C19" s="12" t="s">
        <v>221</v>
      </c>
      <c r="D19" s="17">
        <v>10</v>
      </c>
    </row>
    <row r="20" spans="1:4" ht="12.75">
      <c r="A20" s="9">
        <v>0</v>
      </c>
      <c r="B20" s="5" t="s">
        <v>68</v>
      </c>
      <c r="C20" s="12" t="s">
        <v>69</v>
      </c>
      <c r="D20" s="17">
        <f>D21+D24</f>
        <v>116080</v>
      </c>
    </row>
    <row r="21" spans="1:4" ht="12.75">
      <c r="A21" s="9">
        <v>0</v>
      </c>
      <c r="B21" s="5" t="s">
        <v>70</v>
      </c>
      <c r="C21" s="12" t="s">
        <v>71</v>
      </c>
      <c r="D21" s="17">
        <f>D22+D23</f>
        <v>116000</v>
      </c>
    </row>
    <row r="22" spans="1:4" ht="12.75">
      <c r="A22" s="6">
        <v>182</v>
      </c>
      <c r="B22" s="7" t="s">
        <v>200</v>
      </c>
      <c r="C22" s="13" t="s">
        <v>71</v>
      </c>
      <c r="D22" s="18">
        <v>116000</v>
      </c>
    </row>
    <row r="23" spans="1:4" ht="25.5">
      <c r="A23" s="6">
        <v>182</v>
      </c>
      <c r="B23" s="7" t="s">
        <v>199</v>
      </c>
      <c r="C23" s="13" t="s">
        <v>219</v>
      </c>
      <c r="D23" s="18">
        <v>0</v>
      </c>
    </row>
    <row r="24" spans="1:4" ht="12.75">
      <c r="A24" s="9">
        <v>0</v>
      </c>
      <c r="B24" s="5" t="s">
        <v>72</v>
      </c>
      <c r="C24" s="12" t="s">
        <v>73</v>
      </c>
      <c r="D24" s="17">
        <f>D25+D26</f>
        <v>80</v>
      </c>
    </row>
    <row r="25" spans="1:4" ht="12.75">
      <c r="A25" s="6">
        <v>182</v>
      </c>
      <c r="B25" s="7" t="s">
        <v>201</v>
      </c>
      <c r="C25" s="13" t="s">
        <v>73</v>
      </c>
      <c r="D25" s="18">
        <v>80</v>
      </c>
    </row>
    <row r="26" spans="1:4" ht="25.5">
      <c r="A26" s="6">
        <v>182</v>
      </c>
      <c r="B26" s="7" t="s">
        <v>202</v>
      </c>
      <c r="C26" s="13" t="s">
        <v>203</v>
      </c>
      <c r="D26" s="18">
        <v>0</v>
      </c>
    </row>
    <row r="27" spans="1:4" ht="12.75">
      <c r="A27" s="9">
        <v>0</v>
      </c>
      <c r="B27" s="5" t="s">
        <v>74</v>
      </c>
      <c r="C27" s="12" t="s">
        <v>75</v>
      </c>
      <c r="D27" s="17">
        <f>D28+D32+D30</f>
        <v>137628</v>
      </c>
    </row>
    <row r="28" spans="1:4" ht="12.75">
      <c r="A28" s="9">
        <v>0</v>
      </c>
      <c r="B28" s="5" t="s">
        <v>76</v>
      </c>
      <c r="C28" s="12" t="s">
        <v>77</v>
      </c>
      <c r="D28" s="17">
        <f>D29</f>
        <v>300</v>
      </c>
    </row>
    <row r="29" spans="1:4" ht="38.25">
      <c r="A29" s="6">
        <v>182</v>
      </c>
      <c r="B29" s="7" t="s">
        <v>188</v>
      </c>
      <c r="C29" s="13" t="s">
        <v>26</v>
      </c>
      <c r="D29" s="18">
        <v>300</v>
      </c>
    </row>
    <row r="30" spans="1:4" ht="12.75">
      <c r="A30" s="9">
        <v>0</v>
      </c>
      <c r="B30" s="5" t="s">
        <v>78</v>
      </c>
      <c r="C30" s="12" t="s">
        <v>79</v>
      </c>
      <c r="D30" s="17">
        <f>D31</f>
        <v>40928</v>
      </c>
    </row>
    <row r="31" spans="1:4" ht="12.75">
      <c r="A31" s="6">
        <v>182</v>
      </c>
      <c r="B31" s="7" t="s">
        <v>80</v>
      </c>
      <c r="C31" s="13" t="s">
        <v>81</v>
      </c>
      <c r="D31" s="18">
        <v>40928</v>
      </c>
    </row>
    <row r="32" spans="1:4" ht="12.75">
      <c r="A32" s="9">
        <v>0</v>
      </c>
      <c r="B32" s="5" t="s">
        <v>82</v>
      </c>
      <c r="C32" s="12" t="s">
        <v>83</v>
      </c>
      <c r="D32" s="17">
        <f>D33+D35</f>
        <v>96400</v>
      </c>
    </row>
    <row r="33" spans="1:4" ht="38.25">
      <c r="A33" s="9">
        <v>0</v>
      </c>
      <c r="B33" s="5" t="s">
        <v>84</v>
      </c>
      <c r="C33" s="12" t="s">
        <v>85</v>
      </c>
      <c r="D33" s="17">
        <f>D34</f>
        <v>2000</v>
      </c>
    </row>
    <row r="34" spans="1:4" ht="51">
      <c r="A34" s="6">
        <v>182</v>
      </c>
      <c r="B34" s="7" t="s">
        <v>86</v>
      </c>
      <c r="C34" s="13" t="s">
        <v>27</v>
      </c>
      <c r="D34" s="18">
        <v>2000</v>
      </c>
    </row>
    <row r="35" spans="1:4" ht="38.25">
      <c r="A35" s="9">
        <v>0</v>
      </c>
      <c r="B35" s="5" t="s">
        <v>87</v>
      </c>
      <c r="C35" s="12" t="s">
        <v>88</v>
      </c>
      <c r="D35" s="17">
        <f>D36</f>
        <v>94400</v>
      </c>
    </row>
    <row r="36" spans="1:4" ht="51">
      <c r="A36" s="6">
        <v>182</v>
      </c>
      <c r="B36" s="7" t="s">
        <v>89</v>
      </c>
      <c r="C36" s="13" t="s">
        <v>28</v>
      </c>
      <c r="D36" s="18">
        <v>94400</v>
      </c>
    </row>
    <row r="37" spans="1:4" ht="12.75">
      <c r="A37" s="9">
        <v>0</v>
      </c>
      <c r="B37" s="5" t="s">
        <v>90</v>
      </c>
      <c r="C37" s="12" t="s">
        <v>29</v>
      </c>
      <c r="D37" s="17">
        <f>D38</f>
        <v>5600</v>
      </c>
    </row>
    <row r="38" spans="1:4" ht="25.5">
      <c r="A38" s="9">
        <v>0</v>
      </c>
      <c r="B38" s="5" t="s">
        <v>91</v>
      </c>
      <c r="C38" s="12" t="s">
        <v>92</v>
      </c>
      <c r="D38" s="17">
        <f>D39</f>
        <v>5600</v>
      </c>
    </row>
    <row r="39" spans="1:4" ht="38.25">
      <c r="A39" s="6">
        <v>182</v>
      </c>
      <c r="B39" s="7" t="s">
        <v>93</v>
      </c>
      <c r="C39" s="13" t="s">
        <v>204</v>
      </c>
      <c r="D39" s="18">
        <v>5600</v>
      </c>
    </row>
    <row r="40" spans="1:4" ht="25.5">
      <c r="A40" s="9">
        <v>0</v>
      </c>
      <c r="B40" s="5" t="s">
        <v>99</v>
      </c>
      <c r="C40" s="12" t="s">
        <v>100</v>
      </c>
      <c r="D40" s="17">
        <f>D41+D43+D46+D48</f>
        <v>300</v>
      </c>
    </row>
    <row r="41" spans="1:4" ht="25.5">
      <c r="A41" s="9">
        <v>0</v>
      </c>
      <c r="B41" s="5" t="s">
        <v>131</v>
      </c>
      <c r="C41" s="12" t="s">
        <v>132</v>
      </c>
      <c r="D41" s="17">
        <f>D42</f>
        <v>100</v>
      </c>
    </row>
    <row r="42" spans="1:4" ht="25.5">
      <c r="A42" s="6">
        <v>182</v>
      </c>
      <c r="B42" s="7" t="s">
        <v>133</v>
      </c>
      <c r="C42" s="13" t="s">
        <v>134</v>
      </c>
      <c r="D42" s="18">
        <v>100</v>
      </c>
    </row>
    <row r="43" spans="1:4" ht="12.75">
      <c r="A43" s="9">
        <v>0</v>
      </c>
      <c r="B43" s="5" t="s">
        <v>135</v>
      </c>
      <c r="C43" s="12" t="s">
        <v>136</v>
      </c>
      <c r="D43" s="17">
        <f>D44</f>
        <v>100</v>
      </c>
    </row>
    <row r="44" spans="1:4" ht="12.75">
      <c r="A44" s="9">
        <v>0</v>
      </c>
      <c r="B44" s="5" t="s">
        <v>137</v>
      </c>
      <c r="C44" s="12" t="s">
        <v>138</v>
      </c>
      <c r="D44" s="17">
        <f>D45</f>
        <v>100</v>
      </c>
    </row>
    <row r="45" spans="1:4" ht="25.5">
      <c r="A45" s="6">
        <v>182</v>
      </c>
      <c r="B45" s="7" t="s">
        <v>139</v>
      </c>
      <c r="C45" s="13" t="s">
        <v>140</v>
      </c>
      <c r="D45" s="18">
        <v>100</v>
      </c>
    </row>
    <row r="46" spans="1:4" ht="25.5">
      <c r="A46" s="9">
        <v>0</v>
      </c>
      <c r="B46" s="5" t="s">
        <v>141</v>
      </c>
      <c r="C46" s="12" t="s">
        <v>142</v>
      </c>
      <c r="D46" s="17">
        <f>D47</f>
        <v>30</v>
      </c>
    </row>
    <row r="47" spans="1:4" ht="12.75">
      <c r="A47" s="6">
        <v>182</v>
      </c>
      <c r="B47" s="7" t="s">
        <v>143</v>
      </c>
      <c r="C47" s="13" t="s">
        <v>144</v>
      </c>
      <c r="D47" s="18">
        <v>30</v>
      </c>
    </row>
    <row r="48" spans="1:4" ht="12.75">
      <c r="A48" s="9">
        <v>0</v>
      </c>
      <c r="B48" s="5" t="s">
        <v>145</v>
      </c>
      <c r="C48" s="12" t="s">
        <v>146</v>
      </c>
      <c r="D48" s="17">
        <f>D49+D51</f>
        <v>70</v>
      </c>
    </row>
    <row r="49" spans="1:4" ht="38.25">
      <c r="A49" s="9">
        <v>0</v>
      </c>
      <c r="B49" s="5" t="s">
        <v>147</v>
      </c>
      <c r="C49" s="12" t="s">
        <v>148</v>
      </c>
      <c r="D49" s="17">
        <f>D50</f>
        <v>30</v>
      </c>
    </row>
    <row r="50" spans="1:4" ht="51">
      <c r="A50" s="6">
        <v>182</v>
      </c>
      <c r="B50" s="7" t="s">
        <v>149</v>
      </c>
      <c r="C50" s="13" t="s">
        <v>150</v>
      </c>
      <c r="D50" s="18">
        <v>30</v>
      </c>
    </row>
    <row r="51" spans="1:4" ht="12.75">
      <c r="A51" s="9">
        <v>0</v>
      </c>
      <c r="B51" s="5" t="s">
        <v>151</v>
      </c>
      <c r="C51" s="12" t="s">
        <v>152</v>
      </c>
      <c r="D51" s="17">
        <f>D52</f>
        <v>40</v>
      </c>
    </row>
    <row r="52" spans="1:4" ht="25.5">
      <c r="A52" s="6">
        <v>182</v>
      </c>
      <c r="B52" s="7" t="s">
        <v>153</v>
      </c>
      <c r="C52" s="13" t="s">
        <v>154</v>
      </c>
      <c r="D52" s="18">
        <v>40</v>
      </c>
    </row>
    <row r="53" spans="1:4" ht="12.75">
      <c r="A53" s="9">
        <v>0</v>
      </c>
      <c r="B53" s="5" t="s">
        <v>0</v>
      </c>
      <c r="C53" s="12" t="s">
        <v>1</v>
      </c>
      <c r="D53" s="17">
        <f>D54+D58+D60+D63+D64+D65+D67+D57</f>
        <v>130</v>
      </c>
    </row>
    <row r="54" spans="1:4" ht="25.5">
      <c r="A54" s="9">
        <v>0</v>
      </c>
      <c r="B54" s="5" t="s">
        <v>2</v>
      </c>
      <c r="C54" s="12" t="s">
        <v>38</v>
      </c>
      <c r="D54" s="17">
        <f>D55+D56</f>
        <v>100</v>
      </c>
    </row>
    <row r="55" spans="1:4" ht="51">
      <c r="A55" s="6">
        <v>182</v>
      </c>
      <c r="B55" s="7" t="s">
        <v>3</v>
      </c>
      <c r="C55" s="13" t="s">
        <v>39</v>
      </c>
      <c r="D55" s="18">
        <v>40</v>
      </c>
    </row>
    <row r="56" spans="1:4" ht="38.25">
      <c r="A56" s="6">
        <v>182</v>
      </c>
      <c r="B56" s="7" t="s">
        <v>4</v>
      </c>
      <c r="C56" s="13" t="s">
        <v>5</v>
      </c>
      <c r="D56" s="18">
        <v>60</v>
      </c>
    </row>
    <row r="57" spans="1:4" ht="38.25">
      <c r="A57" s="9">
        <v>182</v>
      </c>
      <c r="B57" s="5" t="s">
        <v>6</v>
      </c>
      <c r="C57" s="12" t="s">
        <v>171</v>
      </c>
      <c r="D57" s="17">
        <v>30</v>
      </c>
    </row>
    <row r="113" ht="20.25" customHeight="1"/>
    <row r="116" ht="8.25" customHeight="1"/>
    <row r="120" ht="29.25" customHeight="1"/>
    <row r="155" ht="58.5" customHeight="1"/>
    <row r="166" ht="66" customHeight="1"/>
  </sheetData>
  <sheetProtection/>
  <mergeCells count="4">
    <mergeCell ref="B4:D4"/>
    <mergeCell ref="A6:B6"/>
    <mergeCell ref="C6:C7"/>
    <mergeCell ref="D6:D7"/>
  </mergeCells>
  <printOptions/>
  <pageMargins left="0.46" right="0.17" top="0.16" bottom="0.17" header="0.16" footer="0.2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D39" sqref="D39"/>
    </sheetView>
  </sheetViews>
  <sheetFormatPr defaultColWidth="9.00390625" defaultRowHeight="12.75"/>
  <cols>
    <col min="1" max="1" width="8.375" style="0" customWidth="1"/>
    <col min="2" max="2" width="23.00390625" style="0" customWidth="1"/>
    <col min="3" max="3" width="73.125" style="0" customWidth="1"/>
    <col min="4" max="4" width="11.125" style="0" customWidth="1"/>
  </cols>
  <sheetData>
    <row r="1" spans="1:4" ht="15.75" customHeight="1">
      <c r="A1" s="8"/>
      <c r="B1" s="68" t="s">
        <v>198</v>
      </c>
      <c r="C1" s="68"/>
      <c r="D1" s="68"/>
    </row>
    <row r="2" spans="1:4" ht="12.75">
      <c r="A2" s="8"/>
      <c r="B2" s="8"/>
      <c r="C2" s="11"/>
      <c r="D2" s="16" t="s">
        <v>54</v>
      </c>
    </row>
    <row r="3" spans="1:4" ht="12.75" customHeight="1">
      <c r="A3" s="69" t="s">
        <v>47</v>
      </c>
      <c r="B3" s="69"/>
      <c r="C3" s="49" t="s">
        <v>50</v>
      </c>
      <c r="D3" s="70" t="s">
        <v>218</v>
      </c>
    </row>
    <row r="4" spans="1:4" ht="52.5" customHeight="1">
      <c r="A4" s="9" t="s">
        <v>48</v>
      </c>
      <c r="B4" s="5" t="s">
        <v>49</v>
      </c>
      <c r="C4" s="50"/>
      <c r="D4" s="70"/>
    </row>
    <row r="5" spans="1:4" ht="25.5">
      <c r="A5" s="9">
        <v>0</v>
      </c>
      <c r="B5" s="5" t="s">
        <v>101</v>
      </c>
      <c r="C5" s="12" t="s">
        <v>102</v>
      </c>
      <c r="D5" s="17">
        <f>D6+D8+D15</f>
        <v>61330</v>
      </c>
    </row>
    <row r="6" spans="1:4" ht="51">
      <c r="A6" s="9">
        <v>0</v>
      </c>
      <c r="B6" s="5" t="s">
        <v>103</v>
      </c>
      <c r="C6" s="12" t="s">
        <v>30</v>
      </c>
      <c r="D6" s="17">
        <f>D7</f>
        <v>250</v>
      </c>
    </row>
    <row r="7" spans="1:4" ht="38.25">
      <c r="A7" s="6">
        <v>766</v>
      </c>
      <c r="B7" s="7" t="s">
        <v>104</v>
      </c>
      <c r="C7" s="13" t="s">
        <v>31</v>
      </c>
      <c r="D7" s="18">
        <v>250</v>
      </c>
    </row>
    <row r="8" spans="1:4" ht="51">
      <c r="A8" s="9">
        <v>0</v>
      </c>
      <c r="B8" s="5" t="s">
        <v>105</v>
      </c>
      <c r="C8" s="12" t="s">
        <v>205</v>
      </c>
      <c r="D8" s="17">
        <f>D9+D13+D11</f>
        <v>58980</v>
      </c>
    </row>
    <row r="9" spans="1:4" ht="38.25">
      <c r="A9" s="9">
        <v>0</v>
      </c>
      <c r="B9" s="5" t="s">
        <v>106</v>
      </c>
      <c r="C9" s="12" t="s">
        <v>32</v>
      </c>
      <c r="D9" s="17">
        <f>D10</f>
        <v>31500</v>
      </c>
    </row>
    <row r="10" spans="1:4" ht="51">
      <c r="A10" s="6">
        <v>766</v>
      </c>
      <c r="B10" s="7" t="s">
        <v>33</v>
      </c>
      <c r="C10" s="13" t="s">
        <v>34</v>
      </c>
      <c r="D10" s="18">
        <v>31500</v>
      </c>
    </row>
    <row r="11" spans="1:4" ht="51">
      <c r="A11" s="9">
        <v>0</v>
      </c>
      <c r="B11" s="5" t="s">
        <v>182</v>
      </c>
      <c r="C11" s="12" t="s">
        <v>206</v>
      </c>
      <c r="D11" s="17">
        <f>D12</f>
        <v>5880</v>
      </c>
    </row>
    <row r="12" spans="1:4" ht="51">
      <c r="A12" s="6">
        <v>766</v>
      </c>
      <c r="B12" s="7" t="s">
        <v>181</v>
      </c>
      <c r="C12" s="13" t="s">
        <v>207</v>
      </c>
      <c r="D12" s="18">
        <v>5880</v>
      </c>
    </row>
    <row r="13" spans="1:4" ht="51">
      <c r="A13" s="9">
        <v>0</v>
      </c>
      <c r="B13" s="5" t="s">
        <v>107</v>
      </c>
      <c r="C13" s="12" t="s">
        <v>208</v>
      </c>
      <c r="D13" s="17">
        <f>D14</f>
        <v>21600</v>
      </c>
    </row>
    <row r="14" spans="1:4" ht="38.25">
      <c r="A14" s="6">
        <v>766</v>
      </c>
      <c r="B14" s="7" t="s">
        <v>108</v>
      </c>
      <c r="C14" s="13" t="s">
        <v>209</v>
      </c>
      <c r="D14" s="18">
        <v>21600</v>
      </c>
    </row>
    <row r="15" spans="1:4" ht="12.75">
      <c r="A15" s="9">
        <v>0</v>
      </c>
      <c r="B15" s="5" t="s">
        <v>109</v>
      </c>
      <c r="C15" s="12" t="s">
        <v>110</v>
      </c>
      <c r="D15" s="17">
        <f>D16</f>
        <v>2100</v>
      </c>
    </row>
    <row r="16" spans="1:4" ht="38.25">
      <c r="A16" s="9">
        <v>0</v>
      </c>
      <c r="B16" s="5" t="s">
        <v>111</v>
      </c>
      <c r="C16" s="12" t="s">
        <v>112</v>
      </c>
      <c r="D16" s="17">
        <f>D17</f>
        <v>2100</v>
      </c>
    </row>
    <row r="17" spans="1:4" ht="38.25">
      <c r="A17" s="6">
        <v>766</v>
      </c>
      <c r="B17" s="7" t="s">
        <v>113</v>
      </c>
      <c r="C17" s="13" t="s">
        <v>114</v>
      </c>
      <c r="D17" s="18">
        <v>2100</v>
      </c>
    </row>
    <row r="18" spans="1:4" ht="14.25" customHeight="1">
      <c r="A18" s="9">
        <v>0</v>
      </c>
      <c r="B18" s="5" t="s">
        <v>120</v>
      </c>
      <c r="C18" s="12" t="s">
        <v>121</v>
      </c>
      <c r="D18" s="17">
        <f>D19+D22</f>
        <v>64800</v>
      </c>
    </row>
    <row r="19" spans="1:4" ht="51">
      <c r="A19" s="9">
        <v>0</v>
      </c>
      <c r="B19" s="5" t="s">
        <v>122</v>
      </c>
      <c r="C19" s="12" t="s">
        <v>213</v>
      </c>
      <c r="D19" s="17">
        <f>D21</f>
        <v>52800</v>
      </c>
    </row>
    <row r="20" spans="1:4" ht="51">
      <c r="A20" s="9">
        <v>0</v>
      </c>
      <c r="B20" s="5" t="s">
        <v>123</v>
      </c>
      <c r="C20" s="12" t="s">
        <v>214</v>
      </c>
      <c r="D20" s="17">
        <f>D21</f>
        <v>52800</v>
      </c>
    </row>
    <row r="21" spans="1:4" ht="51">
      <c r="A21" s="6">
        <v>766</v>
      </c>
      <c r="B21" s="7" t="s">
        <v>160</v>
      </c>
      <c r="C21" s="13" t="s">
        <v>215</v>
      </c>
      <c r="D21" s="18">
        <v>52800</v>
      </c>
    </row>
    <row r="22" spans="1:4" ht="38.25">
      <c r="A22" s="9">
        <v>0</v>
      </c>
      <c r="B22" s="5" t="s">
        <v>162</v>
      </c>
      <c r="C22" s="12" t="s">
        <v>169</v>
      </c>
      <c r="D22" s="17">
        <f>D23</f>
        <v>12000</v>
      </c>
    </row>
    <row r="23" spans="1:4" ht="25.5">
      <c r="A23" s="9">
        <v>0</v>
      </c>
      <c r="B23" s="5" t="s">
        <v>170</v>
      </c>
      <c r="C23" s="12" t="s">
        <v>37</v>
      </c>
      <c r="D23" s="17">
        <f>D24</f>
        <v>12000</v>
      </c>
    </row>
    <row r="24" spans="1:4" ht="25.5">
      <c r="A24" s="6">
        <v>766</v>
      </c>
      <c r="B24" s="7" t="s">
        <v>161</v>
      </c>
      <c r="C24" s="13" t="s">
        <v>130</v>
      </c>
      <c r="D24" s="18">
        <v>12000</v>
      </c>
    </row>
    <row r="25" spans="1:4" ht="12.75">
      <c r="A25" s="9">
        <v>0</v>
      </c>
      <c r="B25" s="5" t="s">
        <v>124</v>
      </c>
      <c r="C25" s="12" t="s">
        <v>125</v>
      </c>
      <c r="D25" s="17">
        <f>D26</f>
        <v>750</v>
      </c>
    </row>
    <row r="26" spans="1:4" ht="25.5">
      <c r="A26" s="9">
        <v>0</v>
      </c>
      <c r="B26" s="5" t="s">
        <v>126</v>
      </c>
      <c r="C26" s="12" t="s">
        <v>127</v>
      </c>
      <c r="D26" s="17">
        <f>D27</f>
        <v>750</v>
      </c>
    </row>
    <row r="27" spans="1:4" ht="26.25" thickBot="1">
      <c r="A27" s="19">
        <v>766</v>
      </c>
      <c r="B27" s="20" t="s">
        <v>128</v>
      </c>
      <c r="C27" s="21" t="s">
        <v>129</v>
      </c>
      <c r="D27" s="22">
        <v>750</v>
      </c>
    </row>
    <row r="28" spans="1:4" ht="16.5" thickBot="1">
      <c r="A28" s="23"/>
      <c r="B28" s="24"/>
      <c r="C28" s="25" t="s">
        <v>248</v>
      </c>
      <c r="D28" s="26">
        <f>D25+D18+D5</f>
        <v>126880</v>
      </c>
    </row>
  </sheetData>
  <sheetProtection/>
  <mergeCells count="4">
    <mergeCell ref="A3:B3"/>
    <mergeCell ref="C3:C4"/>
    <mergeCell ref="D3:D4"/>
    <mergeCell ref="B1:D1"/>
  </mergeCells>
  <printOptions/>
  <pageMargins left="0.4724409448818898" right="0.15748031496062992" top="0.16" bottom="0.16" header="0.5118110236220472" footer="0.29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Хабиева</cp:lastModifiedBy>
  <cp:lastPrinted>2011-11-11T11:26:36Z</cp:lastPrinted>
  <dcterms:created xsi:type="dcterms:W3CDTF">2007-10-19T09:46:51Z</dcterms:created>
  <dcterms:modified xsi:type="dcterms:W3CDTF">2011-11-11T11:27:32Z</dcterms:modified>
  <cp:category/>
  <cp:version/>
  <cp:contentType/>
  <cp:contentStatus/>
</cp:coreProperties>
</file>