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<sst xmlns="http://schemas.openxmlformats.org/spreadsheetml/2006/main" count="387" uniqueCount="277">
  <si>
    <t>1 01 02000 01 0000 110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</si>
  <si>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</si>
  <si>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</si>
  <si>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</si>
  <si>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</si>
  <si>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</si>
  <si>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</si>
  <si>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</si>
  <si>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</si>
  <si>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</si>
  <si>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1 00 00000 00 0000 000</t>
  </si>
  <si>
    <t>1 01 00000 00 0000 000</t>
  </si>
  <si>
    <t>НАЛОГОВЫЕ И НЕНАЛОГОВЫЕ ДОХОДЫ</t>
  </si>
  <si>
    <t>НАЛОГИ НА ПРИБЫЛЬ, ДОХОДЫ</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</si>
  <si>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</si>
  <si>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</si>
  <si>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</si>
  <si>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</si>
  <si>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</si>
  <si>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</si>
  <si>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</si>
  <si>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</si>
  <si>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</si>
  <si>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</si>
  <si>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</si>
  <si>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</si>
  <si>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1 05 02000 02 0000 110</t>
  </si>
  <si>
    <t>Единый налог на вмененный доход для отдельных видов деятельности</t>
  </si>
  <si>
    <t>1 05 02010 02 0000 110</t>
  </si>
  <si>
    <t>1 05 03000 01 0000 110</t>
  </si>
  <si>
    <t>Единый сельскохозяйственный налог</t>
  </si>
  <si>
    <t>1 05 03010 01 0000 110</t>
  </si>
  <si>
    <t>1 05 04000 02 0000 110</t>
  </si>
  <si>
    <t>Налог, взимаемый в связи с применением патентной системы налогообложения</t>
  </si>
  <si>
    <t>1 05 04010 02 0000 110</t>
  </si>
  <si>
    <t>Налог, взимаемый в связи с применением патентной системы налогообложения, зачисляемый в бюджеты городских округов</t>
  </si>
  <si>
    <t>1 06 00000 00 0000 000</t>
  </si>
  <si>
    <t>НАЛОГИ НА ИМУЩЕСТВО</t>
  </si>
  <si>
    <t>1 06 01000 00 0000 110</t>
  </si>
  <si>
    <t>Налог на имущество физических лиц</t>
  </si>
  <si>
    <t>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</si>
  <si>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</si>
  <si>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1 06 06000 00 0000 110</t>
  </si>
  <si>
    <t>Земельный налог</t>
  </si>
  <si>
    <t>1 06 06030 00 0000 110</t>
  </si>
  <si>
    <t>Земельный налог с организаций</t>
  </si>
  <si>
    <t>1 06 06032 04 0000 110</t>
  </si>
  <si>
    <t>Земельный налог с организаций, обладающих земельным участком, расположенным в границах городских округов</t>
  </si>
  <si>
    <t>1 06 06040 00 0000 110</t>
  </si>
  <si>
    <t>Земельный налог с физических лиц</t>
  </si>
  <si>
    <t>1 06 06042 04 0000 110</t>
  </si>
  <si>
    <t>Земельный налог с физических лиц, обладающих земельным участком, расположенным в границах городских округов</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</si>
  <si>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</si>
  <si>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</si>
  <si>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</si>
  <si>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</si>
  <si>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</si>
  <si>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</si>
  <si>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1 08 07000 01 0000 110</t>
  </si>
  <si>
    <t>Государственная пошлина за государственную регистрацию, а также за совершение прочих юридически значимых действий</t>
  </si>
  <si>
    <t>1 08 07150 01 0000 110</t>
  </si>
  <si>
    <t>Государственная пошлина за выдачу разрешения на установку рекламной конструкции</t>
  </si>
  <si>
    <t>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</si>
  <si>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</si>
  <si>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1 11 00000 00 0000 000</t>
  </si>
  <si>
    <t>ДОХОДЫ ОТ ИСПОЛЬЗОВАНИЯ ИМУЩЕСТВА, НАХОДЯЩЕГОСЯ В ГОСУДАРСТВЕННОЙ И МУНИЦИПАЛЬНОЙ СОБСТВЕННОСТИ</t>
  </si>
  <si>
    <t>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</si>
  <si>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</si>
  <si>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</si>
  <si>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</si>
  <si>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</si>
  <si>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</si>
  <si>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</si>
  <si>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</si>
  <si>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</si>
  <si>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</si>
  <si>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</si>
  <si>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</si>
  <si>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</si>
  <si>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</si>
  <si>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</si>
  <si>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</si>
  <si>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1 11 05074 04 0000 120</t>
  </si>
  <si>
    <t>Доходы от сдачи в аренду имущества, составляющего казну городских округов (за исключением земельных участков)</t>
  </si>
  <si>
    <t>1 11 07000 00 0000 120</t>
  </si>
  <si>
    <t>Платежи от государственных и муниципальных унитарных предприятий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</si>
  <si>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</si>
  <si>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</si>
  <si>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</si>
  <si>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</si>
  <si>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</si>
  <si>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</si>
  <si>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</si>
  <si>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</si>
  <si>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</si>
  <si>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</si>
  <si>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</si>
  <si>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</si>
  <si>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</si>
  <si>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</si>
  <si>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</si>
  <si>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1 12 01020 01 0000 120</t>
  </si>
  <si>
    <t>Плата за выбросы загрязняющих веществ в атмосферный воздух передвижными объектами</t>
  </si>
  <si>
    <t>1 12 01030 01 0000 120</t>
  </si>
  <si>
    <t>Плата за сбросы загрязняющих веществ в водные объекты</t>
  </si>
  <si>
    <t>1 12 01040 01 0000 120</t>
  </si>
  <si>
    <t>Плата за размещение отходов производства и потребления</t>
  </si>
  <si>
    <t xml:space="preserve">Плата за выбросы загрязняющих веществ в атмосферный воздух стационарными объектами </t>
  </si>
  <si>
    <t>1 13 00000 00 0000 000</t>
  </si>
  <si>
    <t>ДОХОДЫ ОТ ОКАЗАНИЯ ПЛАТНЫХ УСЛУГ (РАБОТ) И КОМПЕНСАЦИИ ЗАТРАТ ГОСУДАРСТВА</t>
  </si>
  <si>
    <t>1 13 01000 00 0000 130</t>
  </si>
  <si>
    <t>Доходы от оказания платных услуг (работ)</t>
  </si>
  <si>
    <t>1 13 01990 00 0000 130</t>
  </si>
  <si>
    <t>Прочие доходы от оказания платных услуг (работ)</t>
  </si>
  <si>
    <t>1 13 01994 04 0000 130</t>
  </si>
  <si>
    <t>Прочие доходы от оказания платных услуг (работ) получателями средств бюджетов городских округов</t>
  </si>
  <si>
    <t>1 14 00000 00 0000 000</t>
  </si>
  <si>
    <t>ДОХОДЫ ОТ ПРОДАЖИ МАТЕРИАЛЬНЫХ И НЕМАТЕРИАЛЬНЫХ АКТИВОВ</t>
  </si>
  <si>
    <t>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</si>
  <si>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</si>
  <si>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</si>
  <si>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</si>
  <si>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</si>
  <si>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</si>
  <si>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</si>
  <si>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t>
  </si>
  <si>
    <t>1 14 06010 00 0000 430</t>
  </si>
  <si>
    <t>Доходы от продажи земельных участков, государственная собственность на которые не разграничена</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</si>
  <si>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</si>
  <si>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</si>
  <si>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</si>
  <si>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</si>
  <si>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</si>
  <si>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</si>
  <si>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1 16 00000 00 0000 000</t>
  </si>
  <si>
    <t>ШТРАФЫ, САНКЦИИ, ВОЗМЕЩЕНИЕ УЩЕРБА</t>
  </si>
  <si>
    <t>1 16 03000 00 0000 140</t>
  </si>
  <si>
    <t>Денежные взыскания (штрафы) за нарушение законодательства о налогах и сборах</t>
  </si>
  <si>
    <t>1 16 03010 01 0000 140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</si>
  <si>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</si>
  <si>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</si>
  <si>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</si>
  <si>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</si>
  <si>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</si>
  <si>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</si>
  <si>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</si>
  <si>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1 16 25060 01 0000 140</t>
  </si>
  <si>
    <t>Денежные взыскания (штрафы) за нарушение земельного законодательства</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</si>
  <si>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</si>
  <si>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</si>
  <si>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</si>
  <si>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</si>
  <si>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</si>
  <si>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</si>
  <si>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</si>
  <si>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</si>
  <si>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1 16 51000 02 0000 140</t>
  </si>
  <si>
    <t>Денежные взыскания (штрафы), установленные законами субъектов Российской Федерации за несоблюдение муниципальных правовых актов</t>
  </si>
  <si>
    <t>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</si>
  <si>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</si>
  <si>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1 16 90000 00 0000 140</t>
  </si>
  <si>
    <t>Прочие поступления от денежных взысканий (штрафов) и иных сумм в возмещение ущерба</t>
  </si>
  <si>
    <t>1 16 90040 04 0000 140</t>
  </si>
  <si>
    <t>Прочие поступления от денежных взысканий (штрафов) и иных сумм в возмещение ущерба, зачисляемые в бюджеты городских округов</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</si>
  <si>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</si>
  <si>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</si>
  <si>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</si>
  <si>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</si>
  <si>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Дотации на выравнивание бюджетной обеспеченности</t>
  </si>
  <si>
    <t>Дотации бюджетам городских округов на выравнивание бюджетной обеспеченности</t>
  </si>
  <si>
    <t>Субсидии бюджетам бюджетной системы Российской Федерации (межбюджетные субсидии)</t>
  </si>
  <si>
    <t>000</t>
  </si>
  <si>
    <t>Прочие субсидии бюджетам городских округов</t>
  </si>
  <si>
    <t>732</t>
  </si>
  <si>
    <t>758</t>
  </si>
  <si>
    <t>773</t>
  </si>
  <si>
    <t>703</t>
  </si>
  <si>
    <t>Субвенции бюджетам городских округов на выполнение передаваемых полномочий субъектов Российской Федерации</t>
  </si>
  <si>
    <t>733</t>
  </si>
  <si>
    <t>Иные межбюджетные трансферты</t>
  </si>
  <si>
    <t xml:space="preserve">773 </t>
  </si>
  <si>
    <t>Приложение № 4</t>
  </si>
  <si>
    <t>к решению Совета народных депутатов</t>
  </si>
  <si>
    <t>(тыс. руб.)</t>
  </si>
  <si>
    <t>Код бюджетной классификации Российской Федерации</t>
  </si>
  <si>
    <t>Наименование доходов</t>
  </si>
  <si>
    <t>Главного администратора  доходов</t>
  </si>
  <si>
    <t>Доходов бюджета округа Муром</t>
  </si>
  <si>
    <t>ВСЕГО ДОХОДОВ:</t>
  </si>
  <si>
    <t>792</t>
  </si>
  <si>
    <t>766</t>
  </si>
  <si>
    <t>182</t>
  </si>
  <si>
    <t>100</t>
  </si>
  <si>
    <t>048</t>
  </si>
  <si>
    <t>321</t>
  </si>
  <si>
    <t>141</t>
  </si>
  <si>
    <t>593</t>
  </si>
  <si>
    <t>188</t>
  </si>
  <si>
    <t>599</t>
  </si>
  <si>
    <t>Прочие субсидии бюджетам городских округов (на обеспечение равной доступности услуг общественного транспорта для отдельных категорий граждан в муниципальном сообщении)</t>
  </si>
  <si>
    <t xml:space="preserve"> Прочие субсидии бюджетам городских округов (на 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дополнительного образования детей в сфере культуры)</t>
  </si>
  <si>
    <t>791</t>
  </si>
  <si>
    <t>Прочие субсидии бюджетам городских округов (на предоставление дополнительного финансового обеспечения мероприятий по организации питания обучающихся 1-4 классов в муниципальных образовательных организациях, в частных общеобразовательных организациях по имеющим государственную аккредитацию основным общеобразовательным программам)</t>
  </si>
  <si>
    <t>Прочие субсидии бюджетам городских округов (на предоставление компенсации расходов на оплату жилых помещений, отопления и освещения отдельным категориям граждан в сфере образования)</t>
  </si>
  <si>
    <t xml:space="preserve">Субвенции бюджетам городских округов  на выполнение передаваемых  полномочий субъектов РФ (на обеспечение деятельности комиссий по делам несовершеннолетних  и защите их прав) </t>
  </si>
  <si>
    <t>Субвенции бюджетам городских округов на  выполнение передаваемых  полномочий субъектов РФ (на реализацию отдельных государственных полномочий по вопросам административного законодательства)</t>
  </si>
  <si>
    <t>Субвенции бюджетам городских округов на выполнение передаваемых  полномочий субъектов Российской Федерации (на обеспечение полномочий по организации и осуществлению деятельности по опеке и попечительству в отношении несовершеннолетних граждан)</t>
  </si>
  <si>
    <t xml:space="preserve">Субвенции бюджетам городских округов на выполнение передаваемых  полномочий субъектов Российской Федерации (на социальную поддержку детей-инвалидов дошкольного возраста) </t>
  </si>
  <si>
    <t xml:space="preserve">Субвенции бюджетам городских округов на содержание ребенка в семье опекуна и приемной семье, а также вознаграждение, причитающееся приемному родителю
</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</si>
  <si>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</si>
  <si>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Прочие субвенции  бюджетам городских округов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</si>
  <si>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Прочие 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t>
  </si>
  <si>
    <t>Поступление доходов в бюджет округа Муром на 2017 год</t>
  </si>
  <si>
    <t xml:space="preserve"> от____________  № ____</t>
  </si>
  <si>
    <t xml:space="preserve">Дотации бюджетам бюджетной системы Российской Федерации
</t>
  </si>
  <si>
    <t>План на 2017 год</t>
  </si>
  <si>
    <t>Прочие субсидии бюджетам городских округов (на организацию и проведение областных конкурсов, праздников, акций и иных мероприятий, направленных на повышение престижа семьи)</t>
  </si>
  <si>
    <t xml:space="preserve">Субвенции бюджетам городских округов на обеспечение жильем граждан, уволенных с военной службы (службы), и приравненных к ним лиц
</t>
  </si>
  <si>
    <t>1 14 01000 00 0000 410</t>
  </si>
  <si>
    <t>Доходы от продажи квартир</t>
  </si>
  <si>
    <t>1 14 01040 04 0000 410</t>
  </si>
  <si>
    <t>Доходы от продажи квартир, находящихся в собственности городских округов</t>
  </si>
  <si>
    <t>1 16 25050 01 0000 140</t>
  </si>
  <si>
    <t>Денежные взыскания (штрафы) за нарушение законодательства в области охраны окружающей среды</t>
  </si>
  <si>
    <t>Прочие субсидии бюджетам городских округов (на софинансирование расходов на организацию отдыха детей)</t>
  </si>
  <si>
    <t>2 02 29999 04 7046 151</t>
  </si>
  <si>
    <t xml:space="preserve">Прочие субсидии бюджетам городских округов (на софинансирование расходных обязательств муниципальных образований,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 установленного Указом Президента Российской Федерации от 1 июня 2012 года № 761) </t>
  </si>
  <si>
    <t>2 02 29999 04 7050 151</t>
  </si>
  <si>
    <t xml:space="preserve">2 02 29999 04 7051 151  </t>
  </si>
  <si>
    <t xml:space="preserve">2 02 29999 04 7129 151 </t>
  </si>
  <si>
    <t>Прочие субсидии бюджетам городских округов (в сферах молодежной политики, дополнительного образования, библиотечного обслуживания на мероприятия по предупреждению терроризма и экстремизма)</t>
  </si>
  <si>
    <t>2 02 29999 04 7015 151</t>
  </si>
  <si>
    <t>2 02 29999 04 7059 151</t>
  </si>
  <si>
    <t>2 02 29999 04 7023 151</t>
  </si>
  <si>
    <t xml:space="preserve">2 02 29999 04 7153 151 </t>
  </si>
  <si>
    <t>2 02 35930 04 0000 151</t>
  </si>
  <si>
    <t>Субвенции бюджетам городских округов на государственную регистрацию актов гражданского состояния</t>
  </si>
  <si>
    <t>2 02 30024 04 0000 151</t>
  </si>
  <si>
    <t>2 02 30024 04 6001 151</t>
  </si>
  <si>
    <t>2 02 30024 04 6002 151</t>
  </si>
  <si>
    <t>2 02 30024 04 6007 151</t>
  </si>
  <si>
    <t>2 02 30024 04 6054 151</t>
  </si>
  <si>
    <t>2 02 35055 04 0000 151</t>
  </si>
  <si>
    <t xml:space="preserve">Субвенции бюджетам городских округов на возмещение части процентной ставки по долгосрочным, среднесрочным и краткосрочным кредитам, взятым малыми формами хозяйствования
</t>
  </si>
  <si>
    <t xml:space="preserve">2 02 39999 04 6047 151  </t>
  </si>
  <si>
    <t>2 02 39999 04 6049 151</t>
  </si>
  <si>
    <t>2 02 35082 04 0000 151</t>
  </si>
  <si>
    <t>2 02 30029 04 0000 151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</si>
  <si>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</si>
  <si>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2 02 30027 04 0000 151</t>
  </si>
  <si>
    <t xml:space="preserve">2 02 35135 04 0000 151 </t>
  </si>
  <si>
    <t xml:space="preserve">2 02 35485 04 0000 151
</t>
  </si>
  <si>
    <t xml:space="preserve"> 2 02 30024 04 6137 151</t>
  </si>
  <si>
    <t>Субвенции бюджетам городских округов  на выполнение передаваемых  полномочий субъектов РФ (на осуществление отдельных государственных полномочий по региональному государственному жилищному надзору и лицензионному контролю)</t>
  </si>
  <si>
    <t>2 02 49999 04 8096 151</t>
  </si>
  <si>
    <t>Прочие межбюджетные трансферты, передаваемые бюджетам городских округов ( на организацию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t>
  </si>
  <si>
    <t>2 02 30024 04 6092 151</t>
  </si>
  <si>
    <t xml:space="preserve">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Владимирской области в сфере обращения с безнадзорными животными) </t>
  </si>
  <si>
    <t>2 02 15001 04 0000 151</t>
  </si>
  <si>
    <t>Дотации бюджетам городских округов на поддержку мер по обеспечению сбалансированности бюджетов</t>
  </si>
  <si>
    <t>2 02 15002 04 0000 151</t>
  </si>
  <si>
    <t>2 02 10000 00 0000 151</t>
  </si>
  <si>
    <t>2 02 15001 00 0000 151</t>
  </si>
  <si>
    <t>Дотации бюджетам на поддержку мер по обеспечению сбалансированности бюджетов</t>
  </si>
  <si>
    <t>2 02 15002 00 0000 151</t>
  </si>
  <si>
    <t>2 02 20000 00 0000 151</t>
  </si>
  <si>
    <t>2 02 29999 04 0000 151</t>
  </si>
  <si>
    <t>Субвенции бюджетам бюджетной системы Российской Федерации</t>
  </si>
  <si>
    <t>2 02 30000 00 0000 151</t>
  </si>
  <si>
    <t>2 02 39999 04 0000 151</t>
  </si>
  <si>
    <t>Прочие субвенции  бюджетам городских округов</t>
  </si>
  <si>
    <t>2 02 49999 04 0000 151</t>
  </si>
  <si>
    <t xml:space="preserve">Прочие межбюджетные трансферты, передаваемые бюджетам городских округов </t>
  </si>
  <si>
    <t>2 02 40000 00 0000 151</t>
  </si>
  <si>
    <t>2 02 25519 04 0000 151</t>
  </si>
  <si>
    <t>Субсидия бюджетам городских округов на поддержку отрасли культуры</t>
  </si>
  <si>
    <t>Субвенции бюджетам городских округов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</si>
</sst>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_р_."/>
    <numFmt numFmtId="165" formatCode="000"/>
    <numFmt numFmtId="166" formatCode="#,##0.0"/>
    <numFmt numFmtId="167" formatCode="0.0"/>
    <numFmt numFmtId="168" formatCode="#,##0.00_р_."/>
    <numFmt numFmtId="169" formatCode="#,##0.000_р_."/>
    <numFmt numFmtId="170" formatCode="#,##0.0000_р_."/>
    <numFmt numFmtId="171" formatCode="#,##0.00000_р_."/>
    <numFmt numFmtId="172" formatCode="#,##0.000"/>
    <numFmt numFmtId="173" formatCode="#,##0.0000"/>
    <numFmt numFmtId="174" formatCode="#,##0.00000"/>
  </numFmts>
  <fonts count="48">
    <font>
      <sz val="11"/>
      <color theme="1"/>
      <name val="Calibri"/>
      <family val="2"/>
    </font>
    <font>
      <sz val="11"/>
      <color indexed="8"/>
      <name val="Calibri"/>
      <family val="2"/>
    </font>
    <font>
      <b/>
      <sz val="10"/>
      <color indexed="8"/>
      <name val="Times New Roman"/>
      <family val="1"/>
    </font>
    <font>
      <i/>
      <sz val="10"/>
      <name val="Times New Roman"/>
      <family val="1"/>
    </font>
    <font>
      <i/>
      <sz val="10"/>
      <color indexed="8"/>
      <name val="Times New Roman"/>
      <family val="1"/>
    </font>
    <font>
      <sz val="10"/>
      <color indexed="8"/>
      <name val="Times New Roman"/>
      <family val="1"/>
    </font>
    <font>
      <b/>
      <sz val="10"/>
      <name val="Times New Roman"/>
      <family val="1"/>
    </font>
    <font>
      <sz val="11"/>
      <name val="Times New Roman"/>
      <family val="1"/>
    </font>
    <font>
      <b/>
      <sz val="11"/>
      <name val="Times New Roman"/>
      <family val="1"/>
    </font>
    <font>
      <sz val="10"/>
      <name val="Times New Roman"/>
      <family val="1"/>
    </font>
    <font>
      <b/>
      <sz val="12"/>
      <name val="Times New Roman"/>
      <family val="1"/>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style="thin"/>
      <right style="thin"/>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style="thin"/>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0" fillId="0" borderId="0">
      <alignment/>
      <protection/>
    </xf>
    <xf numFmtId="0" fontId="11"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08">
    <xf numFmtId="0" fontId="0" fillId="0" borderId="0" xfId="0" applyFont="1" applyAlignment="1">
      <alignment/>
    </xf>
    <xf numFmtId="49" fontId="2" fillId="0" borderId="10" xfId="0" applyNumberFormat="1" applyFont="1" applyBorder="1" applyAlignment="1">
      <alignment horizontal="center" vertical="top" wrapText="1"/>
    </xf>
    <xf numFmtId="0" fontId="2" fillId="0" borderId="11" xfId="0" applyFont="1" applyBorder="1" applyAlignment="1">
      <alignment horizontal="center" vertical="top" wrapText="1"/>
    </xf>
    <xf numFmtId="0" fontId="2" fillId="0" borderId="11" xfId="0" applyFont="1" applyBorder="1" applyAlignment="1">
      <alignment vertical="top"/>
    </xf>
    <xf numFmtId="164" fontId="2" fillId="0" borderId="12" xfId="0" applyNumberFormat="1" applyFont="1" applyBorder="1" applyAlignment="1">
      <alignment horizontal="center" vertical="top" wrapText="1"/>
    </xf>
    <xf numFmtId="0" fontId="3" fillId="0" borderId="11" xfId="0" applyFont="1" applyBorder="1" applyAlignment="1">
      <alignment horizontal="left" vertical="top" wrapText="1"/>
    </xf>
    <xf numFmtId="49" fontId="4" fillId="0" borderId="10" xfId="0" applyNumberFormat="1" applyFont="1" applyBorder="1" applyAlignment="1">
      <alignment horizontal="center" vertical="top" wrapText="1"/>
    </xf>
    <xf numFmtId="164" fontId="4" fillId="0" borderId="12" xfId="0" applyNumberFormat="1" applyFont="1" applyBorder="1" applyAlignment="1">
      <alignment horizontal="center" vertical="top"/>
    </xf>
    <xf numFmtId="49" fontId="5" fillId="0" borderId="13" xfId="0" applyNumberFormat="1" applyFont="1" applyBorder="1" applyAlignment="1">
      <alignment horizontal="center" vertical="top" wrapText="1"/>
    </xf>
    <xf numFmtId="164" fontId="5" fillId="0" borderId="14" xfId="0" applyNumberFormat="1" applyFont="1" applyBorder="1" applyAlignment="1">
      <alignment horizontal="center" vertical="top"/>
    </xf>
    <xf numFmtId="164" fontId="2" fillId="0" borderId="12" xfId="0" applyNumberFormat="1" applyFont="1" applyBorder="1" applyAlignment="1">
      <alignment horizontal="center" vertical="top"/>
    </xf>
    <xf numFmtId="49" fontId="5" fillId="0" borderId="10" xfId="0" applyNumberFormat="1" applyFont="1" applyBorder="1" applyAlignment="1">
      <alignment horizontal="center" vertical="top" wrapText="1"/>
    </xf>
    <xf numFmtId="164" fontId="5" fillId="0" borderId="12" xfId="0" applyNumberFormat="1" applyFont="1" applyBorder="1" applyAlignment="1">
      <alignment horizontal="center" vertical="top"/>
    </xf>
    <xf numFmtId="164" fontId="4" fillId="0" borderId="12" xfId="0" applyNumberFormat="1" applyFont="1" applyBorder="1" applyAlignment="1" applyProtection="1">
      <alignment horizontal="center" vertical="top"/>
      <protection locked="0"/>
    </xf>
    <xf numFmtId="49" fontId="4" fillId="0" borderId="15" xfId="0" applyNumberFormat="1" applyFont="1" applyBorder="1" applyAlignment="1">
      <alignment horizontal="center" vertical="top" wrapText="1"/>
    </xf>
    <xf numFmtId="164" fontId="4" fillId="0" borderId="16" xfId="0" applyNumberFormat="1" applyFont="1" applyBorder="1" applyAlignment="1">
      <alignment horizontal="center" vertical="top"/>
    </xf>
    <xf numFmtId="49" fontId="2" fillId="0" borderId="17" xfId="0" applyNumberFormat="1" applyFont="1" applyBorder="1" applyAlignment="1">
      <alignment horizontal="center" vertical="top" wrapText="1"/>
    </xf>
    <xf numFmtId="0" fontId="2" fillId="0" borderId="18" xfId="0" applyFont="1" applyBorder="1" applyAlignment="1">
      <alignment horizontal="center" vertical="top" wrapText="1"/>
    </xf>
    <xf numFmtId="0" fontId="2" fillId="0" borderId="18" xfId="0" applyFont="1" applyBorder="1" applyAlignment="1">
      <alignment vertical="top" wrapText="1"/>
    </xf>
    <xf numFmtId="164" fontId="2" fillId="0" borderId="19" xfId="0" applyNumberFormat="1" applyFont="1" applyBorder="1" applyAlignment="1">
      <alignment horizontal="center" vertical="top"/>
    </xf>
    <xf numFmtId="49" fontId="2" fillId="0" borderId="13" xfId="0" applyNumberFormat="1" applyFont="1" applyBorder="1" applyAlignment="1">
      <alignment horizontal="center" vertical="top" wrapText="1"/>
    </xf>
    <xf numFmtId="164" fontId="2" fillId="0" borderId="14" xfId="0" applyNumberFormat="1" applyFont="1" applyBorder="1" applyAlignment="1">
      <alignment horizontal="center" vertical="top"/>
    </xf>
    <xf numFmtId="0" fontId="3" fillId="0" borderId="11" xfId="0" applyFont="1" applyBorder="1" applyAlignment="1">
      <alignment horizontal="center" vertical="top" wrapText="1"/>
    </xf>
    <xf numFmtId="49" fontId="3" fillId="0" borderId="15" xfId="0" applyNumberFormat="1" applyFont="1" applyBorder="1" applyAlignment="1">
      <alignment horizontal="center" vertical="top" wrapText="1"/>
    </xf>
    <xf numFmtId="0" fontId="7" fillId="0" borderId="0" xfId="0" applyFont="1" applyAlignment="1">
      <alignment horizontal="center" vertical="top" wrapText="1"/>
    </xf>
    <xf numFmtId="0" fontId="7" fillId="0" borderId="0" xfId="0" applyFont="1" applyAlignment="1">
      <alignment vertical="top" wrapText="1"/>
    </xf>
    <xf numFmtId="164" fontId="7" fillId="0" borderId="0" xfId="0" applyNumberFormat="1" applyFont="1" applyAlignment="1">
      <alignment horizontal="center" vertical="top" wrapText="1"/>
    </xf>
    <xf numFmtId="164" fontId="8" fillId="0" borderId="0" xfId="0" applyNumberFormat="1" applyFont="1" applyAlignment="1">
      <alignment horizontal="center" vertical="top" wrapText="1"/>
    </xf>
    <xf numFmtId="0" fontId="8" fillId="0" borderId="20" xfId="0" applyFont="1" applyBorder="1" applyAlignment="1">
      <alignment horizontal="center" vertical="center" wrapText="1"/>
    </xf>
    <xf numFmtId="165" fontId="8" fillId="0" borderId="15" xfId="0" applyNumberFormat="1" applyFont="1" applyBorder="1" applyAlignment="1">
      <alignment horizontal="center" vertical="top" wrapText="1"/>
    </xf>
    <xf numFmtId="0" fontId="9" fillId="0" borderId="0" xfId="0" applyFont="1" applyAlignment="1">
      <alignment horizontal="center" vertical="top" wrapText="1"/>
    </xf>
    <xf numFmtId="0" fontId="45" fillId="0" borderId="0" xfId="0" applyFont="1" applyAlignment="1">
      <alignment horizontal="left" vertical="top" wrapText="1"/>
    </xf>
    <xf numFmtId="49" fontId="45" fillId="0" borderId="11" xfId="0" applyNumberFormat="1" applyFont="1" applyBorder="1" applyAlignment="1">
      <alignment horizontal="center" vertical="top" wrapText="1"/>
    </xf>
    <xf numFmtId="0" fontId="46" fillId="0" borderId="11" xfId="0" applyFont="1" applyBorder="1" applyAlignment="1">
      <alignment horizontal="center" vertical="top" wrapText="1"/>
    </xf>
    <xf numFmtId="0" fontId="46" fillId="0" borderId="11" xfId="0" applyFont="1" applyBorder="1" applyAlignment="1">
      <alignment horizontal="left" vertical="top" wrapText="1"/>
    </xf>
    <xf numFmtId="0" fontId="45" fillId="0" borderId="11" xfId="0" applyFont="1" applyBorder="1" applyAlignment="1">
      <alignment horizontal="center" vertical="top" wrapText="1"/>
    </xf>
    <xf numFmtId="0" fontId="45" fillId="0" borderId="11" xfId="0" applyNumberFormat="1" applyFont="1" applyBorder="1" applyAlignment="1">
      <alignment horizontal="left" vertical="top" wrapText="1"/>
    </xf>
    <xf numFmtId="0" fontId="45" fillId="0" borderId="11" xfId="0" applyFont="1" applyBorder="1" applyAlignment="1">
      <alignment horizontal="left" vertical="top" wrapText="1"/>
    </xf>
    <xf numFmtId="0" fontId="46" fillId="0" borderId="11" xfId="0" applyNumberFormat="1" applyFont="1" applyBorder="1" applyAlignment="1">
      <alignment horizontal="left" vertical="top" wrapText="1"/>
    </xf>
    <xf numFmtId="0" fontId="46" fillId="0" borderId="0" xfId="0" applyFont="1" applyAlignment="1">
      <alignment horizontal="left" vertical="top" wrapText="1"/>
    </xf>
    <xf numFmtId="0" fontId="45" fillId="0" borderId="20" xfId="0" applyFont="1" applyBorder="1" applyAlignment="1">
      <alignment horizontal="center" vertical="top" wrapText="1"/>
    </xf>
    <xf numFmtId="49" fontId="46" fillId="0" borderId="11" xfId="0" applyNumberFormat="1" applyFont="1" applyBorder="1" applyAlignment="1">
      <alignment horizontal="center" vertical="top" wrapText="1"/>
    </xf>
    <xf numFmtId="164" fontId="46" fillId="0" borderId="11" xfId="0" applyNumberFormat="1" applyFont="1" applyBorder="1" applyAlignment="1">
      <alignment horizontal="center" vertical="top" wrapText="1"/>
    </xf>
    <xf numFmtId="164" fontId="45" fillId="0" borderId="11" xfId="0" applyNumberFormat="1" applyFont="1" applyBorder="1" applyAlignment="1">
      <alignment horizontal="center" vertical="top" wrapText="1"/>
    </xf>
    <xf numFmtId="164" fontId="2" fillId="0" borderId="11" xfId="0" applyNumberFormat="1" applyFont="1" applyBorder="1" applyAlignment="1">
      <alignment horizontal="center" vertical="top" wrapText="1"/>
    </xf>
    <xf numFmtId="164" fontId="2" fillId="0" borderId="19" xfId="0" applyNumberFormat="1" applyFont="1" applyBorder="1" applyAlignment="1">
      <alignment horizontal="center" vertical="top" wrapText="1"/>
    </xf>
    <xf numFmtId="0" fontId="45" fillId="0" borderId="17" xfId="0" applyFont="1" applyBorder="1" applyAlignment="1">
      <alignment horizontal="left" vertical="top" wrapText="1"/>
    </xf>
    <xf numFmtId="0" fontId="45" fillId="0" borderId="18" xfId="0" applyFont="1" applyBorder="1" applyAlignment="1">
      <alignment horizontal="center" vertical="top" wrapText="1"/>
    </xf>
    <xf numFmtId="0" fontId="6" fillId="0" borderId="18" xfId="0" applyFont="1" applyBorder="1" applyAlignment="1">
      <alignment vertical="top" wrapText="1"/>
    </xf>
    <xf numFmtId="0" fontId="45" fillId="0" borderId="0" xfId="0" applyFont="1" applyAlignment="1">
      <alignment horizontal="center" vertical="top" wrapText="1"/>
    </xf>
    <xf numFmtId="49" fontId="45" fillId="0" borderId="20" xfId="0" applyNumberFormat="1" applyFont="1" applyBorder="1" applyAlignment="1">
      <alignment horizontal="center" vertical="top" wrapText="1"/>
    </xf>
    <xf numFmtId="0" fontId="45" fillId="0" borderId="20" xfId="0" applyFont="1" applyBorder="1" applyAlignment="1">
      <alignment horizontal="left" vertical="top" wrapText="1"/>
    </xf>
    <xf numFmtId="49" fontId="45" fillId="0" borderId="21" xfId="0" applyNumberFormat="1" applyFont="1" applyBorder="1" applyAlignment="1">
      <alignment horizontal="center" vertical="top" wrapText="1"/>
    </xf>
    <xf numFmtId="0" fontId="46" fillId="0" borderId="21" xfId="0" applyFont="1" applyBorder="1" applyAlignment="1">
      <alignment horizontal="center" vertical="top" wrapText="1"/>
    </xf>
    <xf numFmtId="0" fontId="46" fillId="0" borderId="21" xfId="0" applyFont="1" applyBorder="1" applyAlignment="1">
      <alignment horizontal="left" vertical="top" wrapText="1"/>
    </xf>
    <xf numFmtId="0" fontId="45" fillId="0" borderId="21" xfId="0" applyFont="1" applyBorder="1" applyAlignment="1">
      <alignment horizontal="center" vertical="top" wrapText="1"/>
    </xf>
    <xf numFmtId="0" fontId="47" fillId="0" borderId="18" xfId="0" applyFont="1" applyBorder="1" applyAlignment="1">
      <alignment horizontal="center" vertical="top" wrapText="1"/>
    </xf>
    <xf numFmtId="0" fontId="47" fillId="0" borderId="18" xfId="0" applyFont="1" applyBorder="1" applyAlignment="1">
      <alignment horizontal="left" vertical="top" wrapText="1"/>
    </xf>
    <xf numFmtId="0" fontId="45" fillId="0" borderId="20" xfId="0" applyNumberFormat="1" applyFont="1" applyBorder="1" applyAlignment="1">
      <alignment horizontal="left" vertical="top" wrapText="1"/>
    </xf>
    <xf numFmtId="49" fontId="46" fillId="0" borderId="21" xfId="0" applyNumberFormat="1" applyFont="1" applyBorder="1" applyAlignment="1">
      <alignment horizontal="center" vertical="top" wrapText="1"/>
    </xf>
    <xf numFmtId="49" fontId="47" fillId="0" borderId="17" xfId="0" applyNumberFormat="1" applyFont="1" applyBorder="1" applyAlignment="1">
      <alignment horizontal="center" vertical="top" wrapText="1"/>
    </xf>
    <xf numFmtId="0" fontId="45" fillId="0" borderId="21" xfId="0" applyNumberFormat="1" applyFont="1" applyBorder="1" applyAlignment="1">
      <alignment horizontal="left" vertical="top" wrapText="1"/>
    </xf>
    <xf numFmtId="164" fontId="46" fillId="0" borderId="21" xfId="0" applyNumberFormat="1" applyFont="1" applyBorder="1" applyAlignment="1">
      <alignment horizontal="center" vertical="top" wrapText="1"/>
    </xf>
    <xf numFmtId="49" fontId="47" fillId="0" borderId="22" xfId="0" applyNumberFormat="1" applyFont="1" applyBorder="1" applyAlignment="1">
      <alignment horizontal="center" vertical="top" wrapText="1"/>
    </xf>
    <xf numFmtId="0" fontId="47" fillId="0" borderId="23" xfId="0" applyFont="1" applyBorder="1" applyAlignment="1">
      <alignment horizontal="center" vertical="top" wrapText="1"/>
    </xf>
    <xf numFmtId="0" fontId="47" fillId="0" borderId="23" xfId="0" applyFont="1" applyBorder="1" applyAlignment="1">
      <alignment horizontal="left" vertical="top" wrapText="1"/>
    </xf>
    <xf numFmtId="166" fontId="47" fillId="0" borderId="19" xfId="0" applyNumberFormat="1" applyFont="1" applyBorder="1" applyAlignment="1">
      <alignment horizontal="center" vertical="top" wrapText="1"/>
    </xf>
    <xf numFmtId="164" fontId="47" fillId="0" borderId="19" xfId="0" applyNumberFormat="1" applyFont="1" applyBorder="1" applyAlignment="1">
      <alignment horizontal="center" vertical="top" wrapText="1"/>
    </xf>
    <xf numFmtId="164" fontId="45" fillId="0" borderId="21" xfId="0" applyNumberFormat="1" applyFont="1" applyBorder="1" applyAlignment="1">
      <alignment horizontal="center" vertical="top" wrapText="1"/>
    </xf>
    <xf numFmtId="164" fontId="45" fillId="0" borderId="20" xfId="0" applyNumberFormat="1" applyFont="1" applyBorder="1" applyAlignment="1">
      <alignment horizontal="center" vertical="top" wrapText="1"/>
    </xf>
    <xf numFmtId="164" fontId="47" fillId="0" borderId="24" xfId="0" applyNumberFormat="1" applyFont="1" applyBorder="1" applyAlignment="1">
      <alignment horizontal="center" vertical="top" wrapText="1"/>
    </xf>
    <xf numFmtId="165" fontId="3" fillId="0" borderId="11" xfId="0" applyNumberFormat="1" applyFont="1" applyBorder="1" applyAlignment="1">
      <alignment horizontal="left" vertical="top" wrapText="1"/>
    </xf>
    <xf numFmtId="0" fontId="3" fillId="0" borderId="11" xfId="53" applyNumberFormat="1" applyFont="1" applyBorder="1" applyAlignment="1">
      <alignment horizontal="left" vertical="top" wrapText="1"/>
      <protection/>
    </xf>
    <xf numFmtId="0" fontId="3" fillId="0" borderId="11" xfId="53" applyFont="1" applyBorder="1" applyAlignment="1">
      <alignment horizontal="left" vertical="top" wrapText="1"/>
      <protection/>
    </xf>
    <xf numFmtId="0" fontId="9" fillId="0" borderId="11" xfId="0" applyFont="1" applyBorder="1" applyAlignment="1">
      <alignment horizontal="left" vertical="top" wrapText="1"/>
    </xf>
    <xf numFmtId="0" fontId="5" fillId="0" borderId="11" xfId="52" applyFont="1" applyBorder="1" applyAlignment="1">
      <alignment horizontal="left" vertical="top" wrapText="1"/>
      <protection/>
    </xf>
    <xf numFmtId="0" fontId="3" fillId="33" borderId="11" xfId="0" applyFont="1" applyFill="1" applyBorder="1" applyAlignment="1">
      <alignment horizontal="left" vertical="top" wrapText="1"/>
    </xf>
    <xf numFmtId="49" fontId="2" fillId="0" borderId="13" xfId="0" applyNumberFormat="1"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left" vertical="center" wrapText="1"/>
    </xf>
    <xf numFmtId="49" fontId="5" fillId="0" borderId="10"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left" vertical="center" wrapText="1"/>
    </xf>
    <xf numFmtId="49" fontId="45" fillId="0" borderId="10" xfId="0" applyNumberFormat="1" applyFont="1" applyBorder="1" applyAlignment="1">
      <alignment horizontal="center" vertical="top" wrapText="1"/>
    </xf>
    <xf numFmtId="0" fontId="9" fillId="0" borderId="11" xfId="0" applyFont="1" applyBorder="1" applyAlignment="1">
      <alignment horizontal="center" vertical="top" wrapText="1"/>
    </xf>
    <xf numFmtId="49" fontId="3" fillId="0" borderId="11" xfId="0" applyNumberFormat="1" applyFont="1" applyBorder="1" applyAlignment="1">
      <alignment horizontal="center" vertical="top" wrapText="1"/>
    </xf>
    <xf numFmtId="165" fontId="3" fillId="34" borderId="11" xfId="0" applyNumberFormat="1" applyFont="1" applyFill="1" applyBorder="1" applyAlignment="1">
      <alignment horizontal="center" vertical="top" wrapText="1"/>
    </xf>
    <xf numFmtId="165" fontId="3" fillId="0" borderId="11" xfId="53" applyNumberFormat="1" applyFont="1" applyBorder="1" applyAlignment="1">
      <alignment horizontal="center" vertical="top" wrapText="1"/>
      <protection/>
    </xf>
    <xf numFmtId="0" fontId="3" fillId="34" borderId="11" xfId="53" applyFont="1" applyFill="1" applyBorder="1" applyAlignment="1">
      <alignment horizontal="center" vertical="top" wrapText="1"/>
      <protection/>
    </xf>
    <xf numFmtId="0" fontId="3" fillId="34" borderId="11" xfId="0" applyFont="1" applyFill="1" applyBorder="1" applyAlignment="1">
      <alignment horizontal="center" vertical="top" wrapText="1"/>
    </xf>
    <xf numFmtId="165" fontId="3" fillId="0" borderId="11" xfId="0" applyNumberFormat="1" applyFont="1" applyBorder="1" applyAlignment="1">
      <alignment horizontal="center" vertical="top" wrapText="1"/>
    </xf>
    <xf numFmtId="49" fontId="3" fillId="0" borderId="11" xfId="0" applyNumberFormat="1" applyFont="1" applyFill="1" applyBorder="1" applyAlignment="1">
      <alignment horizontal="center" vertical="top"/>
    </xf>
    <xf numFmtId="49" fontId="3" fillId="33" borderId="11" xfId="0" applyNumberFormat="1" applyFont="1" applyFill="1" applyBorder="1" applyAlignment="1">
      <alignment horizontal="center" vertical="top" wrapText="1"/>
    </xf>
    <xf numFmtId="0" fontId="3" fillId="0" borderId="11" xfId="53" applyFont="1" applyBorder="1" applyAlignment="1">
      <alignment horizontal="center" vertical="top" wrapText="1"/>
      <protection/>
    </xf>
    <xf numFmtId="0" fontId="6" fillId="0" borderId="11" xfId="53" applyFont="1" applyBorder="1" applyAlignment="1">
      <alignment horizontal="center" vertical="top" wrapText="1"/>
      <protection/>
    </xf>
    <xf numFmtId="0" fontId="6" fillId="0" borderId="11" xfId="53" applyFont="1" applyBorder="1" applyAlignment="1">
      <alignment horizontal="left" vertical="top" wrapText="1"/>
      <protection/>
    </xf>
    <xf numFmtId="49" fontId="4" fillId="0" borderId="25" xfId="0" applyNumberFormat="1" applyFont="1" applyBorder="1" applyAlignment="1">
      <alignment horizontal="center" vertical="top" wrapText="1"/>
    </xf>
    <xf numFmtId="166" fontId="4" fillId="0" borderId="12" xfId="0" applyNumberFormat="1" applyFont="1" applyBorder="1" applyAlignment="1">
      <alignment horizontal="center" vertical="top"/>
    </xf>
    <xf numFmtId="165" fontId="9" fillId="0" borderId="11" xfId="0" applyNumberFormat="1" applyFont="1" applyBorder="1" applyAlignment="1">
      <alignment horizontal="center" vertical="top"/>
    </xf>
    <xf numFmtId="166" fontId="5" fillId="0" borderId="26" xfId="0" applyNumberFormat="1" applyFont="1" applyBorder="1" applyAlignment="1">
      <alignment horizontal="center" vertical="top"/>
    </xf>
    <xf numFmtId="0" fontId="9" fillId="0" borderId="0" xfId="0" applyFont="1" applyAlignment="1">
      <alignment horizontal="right" vertical="justify" wrapText="1"/>
    </xf>
    <xf numFmtId="0" fontId="10" fillId="0" borderId="0" xfId="0" applyFont="1" applyAlignment="1">
      <alignment horizontal="center" vertical="justify" wrapText="1"/>
    </xf>
    <xf numFmtId="165" fontId="8" fillId="0" borderId="27" xfId="0" applyNumberFormat="1" applyFont="1" applyBorder="1" applyAlignment="1">
      <alignment horizontal="center" vertical="center" wrapText="1"/>
    </xf>
    <xf numFmtId="165" fontId="8" fillId="0" borderId="28" xfId="0" applyNumberFormat="1" applyFont="1" applyBorder="1" applyAlignment="1">
      <alignment horizontal="center" vertical="center" wrapText="1"/>
    </xf>
    <xf numFmtId="0" fontId="8" fillId="0" borderId="23" xfId="0" applyFont="1" applyBorder="1" applyAlignment="1">
      <alignment horizontal="center" vertical="center" wrapText="1"/>
    </xf>
    <xf numFmtId="0" fontId="8" fillId="0" borderId="29" xfId="0" applyFont="1" applyBorder="1" applyAlignment="1">
      <alignment horizontal="center" vertical="center" wrapText="1"/>
    </xf>
    <xf numFmtId="164" fontId="8" fillId="0" borderId="24" xfId="0" applyNumberFormat="1" applyFont="1" applyBorder="1" applyAlignment="1">
      <alignment horizontal="center" vertical="center" wrapText="1"/>
    </xf>
    <xf numFmtId="164" fontId="8" fillId="0" borderId="26"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35"/>
  <sheetViews>
    <sheetView tabSelected="1" zoomScalePageLayoutView="0" workbookViewId="0" topLeftCell="A121">
      <selection activeCell="C127" sqref="C127"/>
    </sheetView>
  </sheetViews>
  <sheetFormatPr defaultColWidth="24.57421875" defaultRowHeight="15"/>
  <cols>
    <col min="1" max="1" width="10.00390625" style="31" customWidth="1"/>
    <col min="2" max="2" width="24.57421875" style="49" customWidth="1"/>
    <col min="3" max="3" width="74.57421875" style="31" customWidth="1"/>
    <col min="4" max="4" width="16.8515625" style="49" customWidth="1"/>
    <col min="5" max="16384" width="24.57421875" style="31" customWidth="1"/>
  </cols>
  <sheetData>
    <row r="1" spans="1:4" ht="12.75">
      <c r="A1" s="30"/>
      <c r="B1" s="30"/>
      <c r="C1" s="100" t="s">
        <v>181</v>
      </c>
      <c r="D1" s="100"/>
    </row>
    <row r="2" spans="1:4" ht="12.75">
      <c r="A2" s="30"/>
      <c r="B2" s="30"/>
      <c r="C2" s="100" t="s">
        <v>182</v>
      </c>
      <c r="D2" s="100"/>
    </row>
    <row r="3" spans="1:4" ht="12.75">
      <c r="A3" s="30"/>
      <c r="B3" s="30"/>
      <c r="C3" s="100" t="s">
        <v>213</v>
      </c>
      <c r="D3" s="100"/>
    </row>
    <row r="4" spans="1:4" ht="15">
      <c r="A4" s="24"/>
      <c r="B4" s="24"/>
      <c r="C4" s="25"/>
      <c r="D4" s="26"/>
    </row>
    <row r="5" spans="1:4" ht="15.75">
      <c r="A5" s="24"/>
      <c r="B5" s="101" t="s">
        <v>212</v>
      </c>
      <c r="C5" s="101"/>
      <c r="D5" s="101"/>
    </row>
    <row r="6" spans="1:4" ht="15.75" thickBot="1">
      <c r="A6" s="24"/>
      <c r="B6" s="24"/>
      <c r="C6" s="25"/>
      <c r="D6" s="27" t="s">
        <v>183</v>
      </c>
    </row>
    <row r="7" spans="1:4" ht="14.25">
      <c r="A7" s="102" t="s">
        <v>184</v>
      </c>
      <c r="B7" s="103"/>
      <c r="C7" s="104" t="s">
        <v>185</v>
      </c>
      <c r="D7" s="106" t="s">
        <v>215</v>
      </c>
    </row>
    <row r="8" spans="1:4" ht="72" thickBot="1">
      <c r="A8" s="29" t="s">
        <v>186</v>
      </c>
      <c r="B8" s="28" t="s">
        <v>187</v>
      </c>
      <c r="C8" s="105"/>
      <c r="D8" s="107"/>
    </row>
    <row r="9" spans="1:4" ht="15" thickBot="1">
      <c r="A9" s="60" t="s">
        <v>171</v>
      </c>
      <c r="B9" s="56" t="s">
        <v>10</v>
      </c>
      <c r="C9" s="57" t="s">
        <v>12</v>
      </c>
      <c r="D9" s="66">
        <f>D10+D16+D21+D28+D36+D42+D58+D64+D69+D80</f>
        <v>720474</v>
      </c>
    </row>
    <row r="10" spans="1:4" ht="15" thickBot="1">
      <c r="A10" s="60" t="s">
        <v>171</v>
      </c>
      <c r="B10" s="56" t="s">
        <v>11</v>
      </c>
      <c r="C10" s="57" t="s">
        <v>13</v>
      </c>
      <c r="D10" s="67">
        <f>D11</f>
        <v>302700</v>
      </c>
    </row>
    <row r="11" spans="1:4" ht="15" thickBot="1">
      <c r="A11" s="60" t="s">
        <v>171</v>
      </c>
      <c r="B11" s="56" t="s">
        <v>0</v>
      </c>
      <c r="C11" s="57" t="s">
        <v>1</v>
      </c>
      <c r="D11" s="67">
        <f>SUM(D12:D15)</f>
        <v>302700</v>
      </c>
    </row>
    <row r="12" spans="1:4" ht="51">
      <c r="A12" s="52" t="s">
        <v>191</v>
      </c>
      <c r="B12" s="55" t="s">
        <v>2</v>
      </c>
      <c r="C12" s="61" t="s">
        <v>3</v>
      </c>
      <c r="D12" s="68">
        <v>298947</v>
      </c>
    </row>
    <row r="13" spans="1:4" ht="63.75">
      <c r="A13" s="32" t="s">
        <v>191</v>
      </c>
      <c r="B13" s="35" t="s">
        <v>4</v>
      </c>
      <c r="C13" s="36" t="s">
        <v>5</v>
      </c>
      <c r="D13" s="43">
        <v>1733</v>
      </c>
    </row>
    <row r="14" spans="1:4" ht="25.5">
      <c r="A14" s="32" t="s">
        <v>191</v>
      </c>
      <c r="B14" s="35" t="s">
        <v>6</v>
      </c>
      <c r="C14" s="37" t="s">
        <v>7</v>
      </c>
      <c r="D14" s="43">
        <v>1712</v>
      </c>
    </row>
    <row r="15" spans="1:4" ht="51.75" thickBot="1">
      <c r="A15" s="50" t="s">
        <v>191</v>
      </c>
      <c r="B15" s="40" t="s">
        <v>8</v>
      </c>
      <c r="C15" s="58" t="s">
        <v>9</v>
      </c>
      <c r="D15" s="69">
        <v>308</v>
      </c>
    </row>
    <row r="16" spans="1:4" ht="29.25" thickBot="1">
      <c r="A16" s="60" t="s">
        <v>171</v>
      </c>
      <c r="B16" s="56" t="s">
        <v>14</v>
      </c>
      <c r="C16" s="57" t="s">
        <v>15</v>
      </c>
      <c r="D16" s="67">
        <f>D17</f>
        <v>8125</v>
      </c>
    </row>
    <row r="17" spans="1:4" ht="25.5">
      <c r="A17" s="59" t="s">
        <v>171</v>
      </c>
      <c r="B17" s="53" t="s">
        <v>16</v>
      </c>
      <c r="C17" s="54" t="s">
        <v>17</v>
      </c>
      <c r="D17" s="62">
        <f>SUM(D18:D20)</f>
        <v>8125</v>
      </c>
    </row>
    <row r="18" spans="1:4" ht="38.25">
      <c r="A18" s="32" t="s">
        <v>192</v>
      </c>
      <c r="B18" s="35" t="s">
        <v>18</v>
      </c>
      <c r="C18" s="37" t="s">
        <v>19</v>
      </c>
      <c r="D18" s="43">
        <v>2560</v>
      </c>
    </row>
    <row r="19" spans="1:4" ht="51">
      <c r="A19" s="32" t="s">
        <v>192</v>
      </c>
      <c r="B19" s="35" t="s">
        <v>20</v>
      </c>
      <c r="C19" s="36" t="s">
        <v>21</v>
      </c>
      <c r="D19" s="43">
        <v>40</v>
      </c>
    </row>
    <row r="20" spans="1:4" ht="39" thickBot="1">
      <c r="A20" s="32" t="s">
        <v>192</v>
      </c>
      <c r="B20" s="35" t="s">
        <v>22</v>
      </c>
      <c r="C20" s="37" t="s">
        <v>23</v>
      </c>
      <c r="D20" s="43">
        <v>5525</v>
      </c>
    </row>
    <row r="21" spans="1:4" ht="15" thickBot="1">
      <c r="A21" s="60" t="s">
        <v>171</v>
      </c>
      <c r="B21" s="56" t="s">
        <v>24</v>
      </c>
      <c r="C21" s="57" t="s">
        <v>25</v>
      </c>
      <c r="D21" s="67">
        <f>D23+D24+D26</f>
        <v>117249</v>
      </c>
    </row>
    <row r="22" spans="1:4" ht="12.75">
      <c r="A22" s="59" t="s">
        <v>171</v>
      </c>
      <c r="B22" s="53" t="s">
        <v>26</v>
      </c>
      <c r="C22" s="54" t="s">
        <v>27</v>
      </c>
      <c r="D22" s="62">
        <f>D23</f>
        <v>115000</v>
      </c>
    </row>
    <row r="23" spans="1:4" ht="12.75">
      <c r="A23" s="32" t="s">
        <v>191</v>
      </c>
      <c r="B23" s="35" t="s">
        <v>28</v>
      </c>
      <c r="C23" s="37" t="s">
        <v>27</v>
      </c>
      <c r="D23" s="43">
        <v>115000</v>
      </c>
    </row>
    <row r="24" spans="1:4" ht="12.75">
      <c r="A24" s="41" t="s">
        <v>171</v>
      </c>
      <c r="B24" s="33" t="s">
        <v>29</v>
      </c>
      <c r="C24" s="34" t="s">
        <v>30</v>
      </c>
      <c r="D24" s="42">
        <f>+D25</f>
        <v>49</v>
      </c>
    </row>
    <row r="25" spans="1:4" ht="12.75">
      <c r="A25" s="32" t="s">
        <v>191</v>
      </c>
      <c r="B25" s="35" t="s">
        <v>31</v>
      </c>
      <c r="C25" s="37" t="s">
        <v>30</v>
      </c>
      <c r="D25" s="43">
        <v>49</v>
      </c>
    </row>
    <row r="26" spans="1:4" ht="12.75">
      <c r="A26" s="41" t="s">
        <v>171</v>
      </c>
      <c r="B26" s="33" t="s">
        <v>32</v>
      </c>
      <c r="C26" s="34" t="s">
        <v>33</v>
      </c>
      <c r="D26" s="42">
        <f>D27</f>
        <v>2200</v>
      </c>
    </row>
    <row r="27" spans="1:4" ht="26.25" thickBot="1">
      <c r="A27" s="50" t="s">
        <v>191</v>
      </c>
      <c r="B27" s="40" t="s">
        <v>34</v>
      </c>
      <c r="C27" s="51" t="s">
        <v>35</v>
      </c>
      <c r="D27" s="69">
        <v>2200</v>
      </c>
    </row>
    <row r="28" spans="1:4" ht="15" thickBot="1">
      <c r="A28" s="60" t="s">
        <v>171</v>
      </c>
      <c r="B28" s="56" t="s">
        <v>36</v>
      </c>
      <c r="C28" s="57" t="s">
        <v>37</v>
      </c>
      <c r="D28" s="67">
        <f>D29+D31</f>
        <v>159700</v>
      </c>
    </row>
    <row r="29" spans="1:4" ht="12.75">
      <c r="A29" s="59" t="s">
        <v>171</v>
      </c>
      <c r="B29" s="53" t="s">
        <v>38</v>
      </c>
      <c r="C29" s="54" t="s">
        <v>39</v>
      </c>
      <c r="D29" s="62">
        <f>D30</f>
        <v>14700</v>
      </c>
    </row>
    <row r="30" spans="1:4" ht="25.5">
      <c r="A30" s="32" t="s">
        <v>191</v>
      </c>
      <c r="B30" s="35" t="s">
        <v>40</v>
      </c>
      <c r="C30" s="37" t="s">
        <v>41</v>
      </c>
      <c r="D30" s="43">
        <v>14700</v>
      </c>
    </row>
    <row r="31" spans="1:4" ht="12.75">
      <c r="A31" s="41" t="s">
        <v>171</v>
      </c>
      <c r="B31" s="33" t="s">
        <v>42</v>
      </c>
      <c r="C31" s="34" t="s">
        <v>43</v>
      </c>
      <c r="D31" s="42">
        <f>D32+D34</f>
        <v>145000</v>
      </c>
    </row>
    <row r="32" spans="1:4" ht="12.75">
      <c r="A32" s="41" t="s">
        <v>171</v>
      </c>
      <c r="B32" s="33" t="s">
        <v>44</v>
      </c>
      <c r="C32" s="34" t="s">
        <v>45</v>
      </c>
      <c r="D32" s="42">
        <f>D33</f>
        <v>122000</v>
      </c>
    </row>
    <row r="33" spans="1:4" ht="25.5">
      <c r="A33" s="32" t="s">
        <v>191</v>
      </c>
      <c r="B33" s="35" t="s">
        <v>46</v>
      </c>
      <c r="C33" s="37" t="s">
        <v>47</v>
      </c>
      <c r="D33" s="43">
        <v>122000</v>
      </c>
    </row>
    <row r="34" spans="1:4" ht="12.75">
      <c r="A34" s="41" t="s">
        <v>171</v>
      </c>
      <c r="B34" s="33" t="s">
        <v>48</v>
      </c>
      <c r="C34" s="34" t="s">
        <v>49</v>
      </c>
      <c r="D34" s="42">
        <f>D35</f>
        <v>23000</v>
      </c>
    </row>
    <row r="35" spans="1:4" ht="26.25" thickBot="1">
      <c r="A35" s="50" t="s">
        <v>191</v>
      </c>
      <c r="B35" s="40" t="s">
        <v>50</v>
      </c>
      <c r="C35" s="51" t="s">
        <v>51</v>
      </c>
      <c r="D35" s="69">
        <v>23000</v>
      </c>
    </row>
    <row r="36" spans="1:4" ht="15" thickBot="1">
      <c r="A36" s="60" t="s">
        <v>171</v>
      </c>
      <c r="B36" s="56" t="s">
        <v>52</v>
      </c>
      <c r="C36" s="57" t="s">
        <v>53</v>
      </c>
      <c r="D36" s="67">
        <f>D37+D39</f>
        <v>11200</v>
      </c>
    </row>
    <row r="37" spans="1:4" ht="25.5">
      <c r="A37" s="59" t="s">
        <v>171</v>
      </c>
      <c r="B37" s="53" t="s">
        <v>54</v>
      </c>
      <c r="C37" s="54" t="s">
        <v>55</v>
      </c>
      <c r="D37" s="62">
        <f>D38</f>
        <v>10990</v>
      </c>
    </row>
    <row r="38" spans="1:4" ht="25.5">
      <c r="A38" s="32" t="s">
        <v>191</v>
      </c>
      <c r="B38" s="35" t="s">
        <v>56</v>
      </c>
      <c r="C38" s="37" t="s">
        <v>57</v>
      </c>
      <c r="D38" s="43">
        <v>10990</v>
      </c>
    </row>
    <row r="39" spans="1:4" ht="25.5">
      <c r="A39" s="41" t="s">
        <v>171</v>
      </c>
      <c r="B39" s="33" t="s">
        <v>58</v>
      </c>
      <c r="C39" s="34" t="s">
        <v>59</v>
      </c>
      <c r="D39" s="42">
        <f>D40+D41</f>
        <v>210</v>
      </c>
    </row>
    <row r="40" spans="1:4" ht="12.75">
      <c r="A40" s="32" t="s">
        <v>176</v>
      </c>
      <c r="B40" s="35" t="s">
        <v>60</v>
      </c>
      <c r="C40" s="37" t="s">
        <v>61</v>
      </c>
      <c r="D40" s="43">
        <v>200</v>
      </c>
    </row>
    <row r="41" spans="1:4" ht="51.75" thickBot="1">
      <c r="A41" s="50" t="s">
        <v>173</v>
      </c>
      <c r="B41" s="40" t="s">
        <v>62</v>
      </c>
      <c r="C41" s="58" t="s">
        <v>63</v>
      </c>
      <c r="D41" s="69">
        <v>10</v>
      </c>
    </row>
    <row r="42" spans="1:4" ht="43.5" thickBot="1">
      <c r="A42" s="60" t="s">
        <v>171</v>
      </c>
      <c r="B42" s="56" t="s">
        <v>64</v>
      </c>
      <c r="C42" s="57" t="s">
        <v>65</v>
      </c>
      <c r="D42" s="67">
        <f>D43+D45+D52+D55</f>
        <v>81000</v>
      </c>
    </row>
    <row r="43" spans="1:4" ht="51">
      <c r="A43" s="59" t="s">
        <v>171</v>
      </c>
      <c r="B43" s="53" t="s">
        <v>66</v>
      </c>
      <c r="C43" s="54" t="s">
        <v>67</v>
      </c>
      <c r="D43" s="62">
        <f>D44</f>
        <v>2000</v>
      </c>
    </row>
    <row r="44" spans="1:4" ht="38.25">
      <c r="A44" s="32" t="s">
        <v>190</v>
      </c>
      <c r="B44" s="35" t="s">
        <v>68</v>
      </c>
      <c r="C44" s="37" t="s">
        <v>69</v>
      </c>
      <c r="D44" s="43">
        <v>2000</v>
      </c>
    </row>
    <row r="45" spans="1:4" ht="51">
      <c r="A45" s="41" t="s">
        <v>171</v>
      </c>
      <c r="B45" s="33" t="s">
        <v>70</v>
      </c>
      <c r="C45" s="38" t="s">
        <v>71</v>
      </c>
      <c r="D45" s="42">
        <f>D46+D50+D48</f>
        <v>64800</v>
      </c>
    </row>
    <row r="46" spans="1:4" ht="38.25">
      <c r="A46" s="41" t="s">
        <v>171</v>
      </c>
      <c r="B46" s="33" t="s">
        <v>72</v>
      </c>
      <c r="C46" s="34" t="s">
        <v>73</v>
      </c>
      <c r="D46" s="42">
        <f>D47</f>
        <v>40800</v>
      </c>
    </row>
    <row r="47" spans="1:4" ht="51">
      <c r="A47" s="32" t="s">
        <v>190</v>
      </c>
      <c r="B47" s="35" t="s">
        <v>74</v>
      </c>
      <c r="C47" s="36" t="s">
        <v>75</v>
      </c>
      <c r="D47" s="43">
        <v>40800</v>
      </c>
    </row>
    <row r="48" spans="1:4" ht="51">
      <c r="A48" s="41" t="s">
        <v>171</v>
      </c>
      <c r="B48" s="33" t="s">
        <v>76</v>
      </c>
      <c r="C48" s="38" t="s">
        <v>77</v>
      </c>
      <c r="D48" s="42">
        <f>D49</f>
        <v>6700</v>
      </c>
    </row>
    <row r="49" spans="1:4" ht="51">
      <c r="A49" s="32" t="s">
        <v>190</v>
      </c>
      <c r="B49" s="35" t="s">
        <v>78</v>
      </c>
      <c r="C49" s="37" t="s">
        <v>79</v>
      </c>
      <c r="D49" s="43">
        <v>6700</v>
      </c>
    </row>
    <row r="50" spans="1:4" ht="25.5">
      <c r="A50" s="41" t="s">
        <v>171</v>
      </c>
      <c r="B50" s="33" t="s">
        <v>80</v>
      </c>
      <c r="C50" s="34" t="s">
        <v>81</v>
      </c>
      <c r="D50" s="42">
        <f>D51</f>
        <v>17300</v>
      </c>
    </row>
    <row r="51" spans="1:4" ht="25.5">
      <c r="A51" s="32" t="s">
        <v>190</v>
      </c>
      <c r="B51" s="35" t="s">
        <v>82</v>
      </c>
      <c r="C51" s="37" t="s">
        <v>83</v>
      </c>
      <c r="D51" s="43">
        <v>17300</v>
      </c>
    </row>
    <row r="52" spans="1:4" ht="12.75">
      <c r="A52" s="41" t="s">
        <v>171</v>
      </c>
      <c r="B52" s="33" t="s">
        <v>84</v>
      </c>
      <c r="C52" s="34" t="s">
        <v>85</v>
      </c>
      <c r="D52" s="42">
        <f>D53</f>
        <v>700</v>
      </c>
    </row>
    <row r="53" spans="1:4" ht="25.5">
      <c r="A53" s="41" t="s">
        <v>171</v>
      </c>
      <c r="B53" s="33" t="s">
        <v>86</v>
      </c>
      <c r="C53" s="34" t="s">
        <v>87</v>
      </c>
      <c r="D53" s="42">
        <f>D54</f>
        <v>700</v>
      </c>
    </row>
    <row r="54" spans="1:4" ht="38.25">
      <c r="A54" s="32" t="s">
        <v>190</v>
      </c>
      <c r="B54" s="35" t="s">
        <v>88</v>
      </c>
      <c r="C54" s="37" t="s">
        <v>89</v>
      </c>
      <c r="D54" s="43">
        <v>700</v>
      </c>
    </row>
    <row r="55" spans="1:4" ht="51">
      <c r="A55" s="41" t="s">
        <v>171</v>
      </c>
      <c r="B55" s="33" t="s">
        <v>90</v>
      </c>
      <c r="C55" s="38" t="s">
        <v>91</v>
      </c>
      <c r="D55" s="42">
        <f>D56</f>
        <v>13500</v>
      </c>
    </row>
    <row r="56" spans="1:4" ht="51">
      <c r="A56" s="41" t="s">
        <v>171</v>
      </c>
      <c r="B56" s="33" t="s">
        <v>92</v>
      </c>
      <c r="C56" s="38" t="s">
        <v>93</v>
      </c>
      <c r="D56" s="42">
        <f>D57</f>
        <v>13500</v>
      </c>
    </row>
    <row r="57" spans="1:4" ht="51.75" thickBot="1">
      <c r="A57" s="50" t="s">
        <v>178</v>
      </c>
      <c r="B57" s="40" t="s">
        <v>94</v>
      </c>
      <c r="C57" s="51" t="s">
        <v>95</v>
      </c>
      <c r="D57" s="69">
        <v>13500</v>
      </c>
    </row>
    <row r="58" spans="1:4" ht="15" thickBot="1">
      <c r="A58" s="60" t="s">
        <v>171</v>
      </c>
      <c r="B58" s="56" t="s">
        <v>96</v>
      </c>
      <c r="C58" s="57" t="s">
        <v>97</v>
      </c>
      <c r="D58" s="67">
        <f>D59</f>
        <v>2300</v>
      </c>
    </row>
    <row r="59" spans="1:4" ht="12.75">
      <c r="A59" s="59" t="s">
        <v>171</v>
      </c>
      <c r="B59" s="53" t="s">
        <v>98</v>
      </c>
      <c r="C59" s="54" t="s">
        <v>99</v>
      </c>
      <c r="D59" s="62">
        <f>D60+D61+D62+D63</f>
        <v>2300</v>
      </c>
    </row>
    <row r="60" spans="1:4" ht="25.5">
      <c r="A60" s="32" t="s">
        <v>193</v>
      </c>
      <c r="B60" s="35" t="s">
        <v>100</v>
      </c>
      <c r="C60" s="37" t="s">
        <v>107</v>
      </c>
      <c r="D60" s="43">
        <v>190</v>
      </c>
    </row>
    <row r="61" spans="1:4" ht="25.5">
      <c r="A61" s="32" t="s">
        <v>193</v>
      </c>
      <c r="B61" s="35" t="s">
        <v>101</v>
      </c>
      <c r="C61" s="37" t="s">
        <v>102</v>
      </c>
      <c r="D61" s="43">
        <v>10</v>
      </c>
    </row>
    <row r="62" spans="1:4" ht="12.75">
      <c r="A62" s="32" t="s">
        <v>193</v>
      </c>
      <c r="B62" s="35" t="s">
        <v>103</v>
      </c>
      <c r="C62" s="37" t="s">
        <v>104</v>
      </c>
      <c r="D62" s="43">
        <v>750</v>
      </c>
    </row>
    <row r="63" spans="1:4" ht="13.5" thickBot="1">
      <c r="A63" s="50" t="s">
        <v>193</v>
      </c>
      <c r="B63" s="40" t="s">
        <v>105</v>
      </c>
      <c r="C63" s="51" t="s">
        <v>106</v>
      </c>
      <c r="D63" s="69">
        <v>1350</v>
      </c>
    </row>
    <row r="64" spans="1:4" ht="29.25" thickBot="1">
      <c r="A64" s="60" t="s">
        <v>171</v>
      </c>
      <c r="B64" s="56" t="s">
        <v>108</v>
      </c>
      <c r="C64" s="57" t="s">
        <v>109</v>
      </c>
      <c r="D64" s="67">
        <f>D65</f>
        <v>1700</v>
      </c>
    </row>
    <row r="65" spans="1:4" ht="12.75">
      <c r="A65" s="59" t="s">
        <v>171</v>
      </c>
      <c r="B65" s="53" t="s">
        <v>110</v>
      </c>
      <c r="C65" s="54" t="s">
        <v>111</v>
      </c>
      <c r="D65" s="62">
        <f>D66</f>
        <v>1700</v>
      </c>
    </row>
    <row r="66" spans="1:4" ht="12.75">
      <c r="A66" s="41" t="s">
        <v>171</v>
      </c>
      <c r="B66" s="33" t="s">
        <v>112</v>
      </c>
      <c r="C66" s="34" t="s">
        <v>113</v>
      </c>
      <c r="D66" s="42">
        <f>D67+D68</f>
        <v>1700</v>
      </c>
    </row>
    <row r="67" spans="1:4" ht="25.5">
      <c r="A67" s="32" t="s">
        <v>176</v>
      </c>
      <c r="B67" s="35" t="s">
        <v>114</v>
      </c>
      <c r="C67" s="37" t="s">
        <v>115</v>
      </c>
      <c r="D67" s="43">
        <v>610</v>
      </c>
    </row>
    <row r="68" spans="1:4" ht="26.25" thickBot="1">
      <c r="A68" s="32" t="s">
        <v>173</v>
      </c>
      <c r="B68" s="35" t="s">
        <v>114</v>
      </c>
      <c r="C68" s="37" t="s">
        <v>115</v>
      </c>
      <c r="D68" s="43">
        <v>1090</v>
      </c>
    </row>
    <row r="69" spans="1:4" ht="29.25" thickBot="1">
      <c r="A69" s="60" t="s">
        <v>171</v>
      </c>
      <c r="B69" s="56" t="s">
        <v>116</v>
      </c>
      <c r="C69" s="57" t="s">
        <v>117</v>
      </c>
      <c r="D69" s="67">
        <f>D72+D75+D70</f>
        <v>30500</v>
      </c>
    </row>
    <row r="70" spans="1:4" ht="12.75">
      <c r="A70" s="77" t="s">
        <v>171</v>
      </c>
      <c r="B70" s="78" t="s">
        <v>218</v>
      </c>
      <c r="C70" s="79" t="s">
        <v>219</v>
      </c>
      <c r="D70" s="42">
        <f>D71</f>
        <v>2000</v>
      </c>
    </row>
    <row r="71" spans="1:4" ht="12.75">
      <c r="A71" s="80" t="s">
        <v>178</v>
      </c>
      <c r="B71" s="81" t="s">
        <v>220</v>
      </c>
      <c r="C71" s="82" t="s">
        <v>221</v>
      </c>
      <c r="D71" s="43">
        <v>2000</v>
      </c>
    </row>
    <row r="72" spans="1:4" ht="51">
      <c r="A72" s="41" t="s">
        <v>171</v>
      </c>
      <c r="B72" s="33" t="s">
        <v>118</v>
      </c>
      <c r="C72" s="38" t="s">
        <v>119</v>
      </c>
      <c r="D72" s="42">
        <f>D73</f>
        <v>17500</v>
      </c>
    </row>
    <row r="73" spans="1:4" ht="51">
      <c r="A73" s="41" t="s">
        <v>171</v>
      </c>
      <c r="B73" s="33" t="s">
        <v>120</v>
      </c>
      <c r="C73" s="38" t="s">
        <v>121</v>
      </c>
      <c r="D73" s="42">
        <f>D74</f>
        <v>17500</v>
      </c>
    </row>
    <row r="74" spans="1:4" ht="51">
      <c r="A74" s="32" t="s">
        <v>190</v>
      </c>
      <c r="B74" s="35" t="s">
        <v>122</v>
      </c>
      <c r="C74" s="36" t="s">
        <v>123</v>
      </c>
      <c r="D74" s="43">
        <v>17500</v>
      </c>
    </row>
    <row r="75" spans="1:4" s="39" customFormat="1" ht="25.5">
      <c r="A75" s="41" t="s">
        <v>171</v>
      </c>
      <c r="B75" s="33" t="s">
        <v>124</v>
      </c>
      <c r="C75" s="34" t="s">
        <v>125</v>
      </c>
      <c r="D75" s="42">
        <f>D76+D78</f>
        <v>11000</v>
      </c>
    </row>
    <row r="76" spans="1:4" ht="25.5">
      <c r="A76" s="41" t="s">
        <v>171</v>
      </c>
      <c r="B76" s="33" t="s">
        <v>126</v>
      </c>
      <c r="C76" s="34" t="s">
        <v>127</v>
      </c>
      <c r="D76" s="42">
        <f>D77</f>
        <v>10000</v>
      </c>
    </row>
    <row r="77" spans="1:4" ht="25.5">
      <c r="A77" s="32" t="s">
        <v>190</v>
      </c>
      <c r="B77" s="35" t="s">
        <v>128</v>
      </c>
      <c r="C77" s="37" t="s">
        <v>129</v>
      </c>
      <c r="D77" s="43">
        <v>10000</v>
      </c>
    </row>
    <row r="78" spans="1:4" ht="38.25">
      <c r="A78" s="41" t="s">
        <v>171</v>
      </c>
      <c r="B78" s="33" t="s">
        <v>130</v>
      </c>
      <c r="C78" s="34" t="s">
        <v>131</v>
      </c>
      <c r="D78" s="42">
        <f>D79</f>
        <v>1000</v>
      </c>
    </row>
    <row r="79" spans="1:4" ht="39" thickBot="1">
      <c r="A79" s="50" t="s">
        <v>190</v>
      </c>
      <c r="B79" s="40" t="s">
        <v>132</v>
      </c>
      <c r="C79" s="51" t="s">
        <v>133</v>
      </c>
      <c r="D79" s="69">
        <v>1000</v>
      </c>
    </row>
    <row r="80" spans="1:4" ht="15" thickBot="1">
      <c r="A80" s="60" t="s">
        <v>171</v>
      </c>
      <c r="B80" s="57" t="s">
        <v>134</v>
      </c>
      <c r="C80" s="57" t="s">
        <v>135</v>
      </c>
      <c r="D80" s="67">
        <f>D81+D84+D85+D88+D89+D91+D92+D94</f>
        <v>6000</v>
      </c>
    </row>
    <row r="81" spans="1:4" ht="12.75">
      <c r="A81" s="59" t="s">
        <v>171</v>
      </c>
      <c r="B81" s="53" t="s">
        <v>136</v>
      </c>
      <c r="C81" s="54" t="s">
        <v>137</v>
      </c>
      <c r="D81" s="62">
        <f>D83+D82</f>
        <v>150</v>
      </c>
    </row>
    <row r="82" spans="1:4" ht="38.25">
      <c r="A82" s="32" t="s">
        <v>191</v>
      </c>
      <c r="B82" s="35" t="s">
        <v>138</v>
      </c>
      <c r="C82" s="36" t="s">
        <v>139</v>
      </c>
      <c r="D82" s="43">
        <v>130</v>
      </c>
    </row>
    <row r="83" spans="1:4" ht="38.25">
      <c r="A83" s="32" t="s">
        <v>191</v>
      </c>
      <c r="B83" s="35" t="s">
        <v>140</v>
      </c>
      <c r="C83" s="37" t="s">
        <v>141</v>
      </c>
      <c r="D83" s="43">
        <v>20</v>
      </c>
    </row>
    <row r="84" spans="1:4" ht="38.25">
      <c r="A84" s="41" t="s">
        <v>191</v>
      </c>
      <c r="B84" s="33" t="s">
        <v>142</v>
      </c>
      <c r="C84" s="34" t="s">
        <v>143</v>
      </c>
      <c r="D84" s="42">
        <v>90</v>
      </c>
    </row>
    <row r="85" spans="1:4" ht="63.75">
      <c r="A85" s="41" t="s">
        <v>171</v>
      </c>
      <c r="B85" s="33" t="s">
        <v>144</v>
      </c>
      <c r="C85" s="38" t="s">
        <v>145</v>
      </c>
      <c r="D85" s="42">
        <f>D87+D86</f>
        <v>460</v>
      </c>
    </row>
    <row r="86" spans="1:4" ht="25.5">
      <c r="A86" s="83" t="s">
        <v>195</v>
      </c>
      <c r="B86" s="35" t="s">
        <v>222</v>
      </c>
      <c r="C86" s="31" t="s">
        <v>223</v>
      </c>
      <c r="D86" s="43">
        <v>60</v>
      </c>
    </row>
    <row r="87" spans="1:4" ht="12.75">
      <c r="A87" s="83" t="s">
        <v>194</v>
      </c>
      <c r="B87" s="35" t="s">
        <v>146</v>
      </c>
      <c r="C87" s="37" t="s">
        <v>147</v>
      </c>
      <c r="D87" s="43">
        <v>400</v>
      </c>
    </row>
    <row r="88" spans="1:4" ht="38.25">
      <c r="A88" s="41" t="s">
        <v>195</v>
      </c>
      <c r="B88" s="33" t="s">
        <v>148</v>
      </c>
      <c r="C88" s="34" t="s">
        <v>149</v>
      </c>
      <c r="D88" s="42">
        <v>700</v>
      </c>
    </row>
    <row r="89" spans="1:4" ht="38.25">
      <c r="A89" s="41" t="s">
        <v>171</v>
      </c>
      <c r="B89" s="33" t="s">
        <v>150</v>
      </c>
      <c r="C89" s="34" t="s">
        <v>151</v>
      </c>
      <c r="D89" s="42">
        <f>D90</f>
        <v>150</v>
      </c>
    </row>
    <row r="90" spans="1:4" ht="38.25">
      <c r="A90" s="32" t="s">
        <v>196</v>
      </c>
      <c r="B90" s="35" t="s">
        <v>152</v>
      </c>
      <c r="C90" s="37" t="s">
        <v>153</v>
      </c>
      <c r="D90" s="43">
        <v>150</v>
      </c>
    </row>
    <row r="91" spans="1:4" ht="38.25">
      <c r="A91" s="41" t="s">
        <v>197</v>
      </c>
      <c r="B91" s="33" t="s">
        <v>154</v>
      </c>
      <c r="C91" s="34" t="s">
        <v>155</v>
      </c>
      <c r="D91" s="42">
        <v>200</v>
      </c>
    </row>
    <row r="92" spans="1:4" ht="25.5">
      <c r="A92" s="41" t="s">
        <v>171</v>
      </c>
      <c r="B92" s="33" t="s">
        <v>156</v>
      </c>
      <c r="C92" s="34" t="s">
        <v>157</v>
      </c>
      <c r="D92" s="42">
        <f>D93</f>
        <v>600</v>
      </c>
    </row>
    <row r="93" spans="1:4" ht="38.25">
      <c r="A93" s="32" t="s">
        <v>198</v>
      </c>
      <c r="B93" s="35" t="s">
        <v>158</v>
      </c>
      <c r="C93" s="37" t="s">
        <v>159</v>
      </c>
      <c r="D93" s="43">
        <v>600</v>
      </c>
    </row>
    <row r="94" spans="1:4" ht="25.5">
      <c r="A94" s="41" t="s">
        <v>171</v>
      </c>
      <c r="B94" s="33" t="s">
        <v>160</v>
      </c>
      <c r="C94" s="34" t="s">
        <v>161</v>
      </c>
      <c r="D94" s="42">
        <f>D95</f>
        <v>3650</v>
      </c>
    </row>
    <row r="95" spans="1:4" ht="26.25" thickBot="1">
      <c r="A95" s="50" t="s">
        <v>171</v>
      </c>
      <c r="B95" s="40" t="s">
        <v>162</v>
      </c>
      <c r="C95" s="51" t="s">
        <v>163</v>
      </c>
      <c r="D95" s="69">
        <v>3650</v>
      </c>
    </row>
    <row r="96" spans="1:4" ht="15" thickBot="1">
      <c r="A96" s="63" t="s">
        <v>171</v>
      </c>
      <c r="B96" s="64" t="s">
        <v>164</v>
      </c>
      <c r="C96" s="65" t="s">
        <v>165</v>
      </c>
      <c r="D96" s="70">
        <f>D97</f>
        <v>963528.538</v>
      </c>
    </row>
    <row r="97" spans="1:4" ht="29.25" thickBot="1">
      <c r="A97" s="60" t="s">
        <v>171</v>
      </c>
      <c r="B97" s="56" t="s">
        <v>166</v>
      </c>
      <c r="C97" s="57" t="s">
        <v>167</v>
      </c>
      <c r="D97" s="67">
        <f>D98+D114+D132+D103</f>
        <v>963528.538</v>
      </c>
    </row>
    <row r="98" spans="1:4" ht="18.75" customHeight="1">
      <c r="A98" s="59" t="s">
        <v>171</v>
      </c>
      <c r="B98" s="53" t="s">
        <v>261</v>
      </c>
      <c r="C98" s="54" t="s">
        <v>214</v>
      </c>
      <c r="D98" s="62">
        <f>D99+D101</f>
        <v>215122</v>
      </c>
    </row>
    <row r="99" spans="1:4" ht="12.75">
      <c r="A99" s="41" t="s">
        <v>171</v>
      </c>
      <c r="B99" s="33" t="s">
        <v>262</v>
      </c>
      <c r="C99" s="34" t="s">
        <v>168</v>
      </c>
      <c r="D99" s="42">
        <f>D100</f>
        <v>189621</v>
      </c>
    </row>
    <row r="100" spans="1:4" ht="12.75">
      <c r="A100" s="32" t="s">
        <v>189</v>
      </c>
      <c r="B100" s="84" t="s">
        <v>258</v>
      </c>
      <c r="C100" s="74" t="s">
        <v>169</v>
      </c>
      <c r="D100" s="43">
        <v>189621</v>
      </c>
    </row>
    <row r="101" spans="1:4" ht="12.75">
      <c r="A101" s="41" t="s">
        <v>171</v>
      </c>
      <c r="B101" s="33" t="s">
        <v>264</v>
      </c>
      <c r="C101" s="34" t="s">
        <v>263</v>
      </c>
      <c r="D101" s="42">
        <f>D102</f>
        <v>25501</v>
      </c>
    </row>
    <row r="102" spans="1:4" ht="27.75" customHeight="1">
      <c r="A102" s="32" t="s">
        <v>189</v>
      </c>
      <c r="B102" s="84" t="s">
        <v>260</v>
      </c>
      <c r="C102" s="74" t="s">
        <v>259</v>
      </c>
      <c r="D102" s="43">
        <v>25501</v>
      </c>
    </row>
    <row r="103" spans="1:4" ht="25.5">
      <c r="A103" s="32" t="s">
        <v>171</v>
      </c>
      <c r="B103" s="33" t="s">
        <v>265</v>
      </c>
      <c r="C103" s="34" t="s">
        <v>170</v>
      </c>
      <c r="D103" s="42">
        <f>D104+D113</f>
        <v>51594.9</v>
      </c>
    </row>
    <row r="104" spans="1:4" ht="12.75">
      <c r="A104" s="1" t="s">
        <v>171</v>
      </c>
      <c r="B104" s="2" t="s">
        <v>266</v>
      </c>
      <c r="C104" s="3" t="s">
        <v>172</v>
      </c>
      <c r="D104" s="44">
        <f>SUM(D105:D112)</f>
        <v>51583.9</v>
      </c>
    </row>
    <row r="105" spans="1:4" ht="38.25">
      <c r="A105" s="6" t="s">
        <v>173</v>
      </c>
      <c r="B105" s="85" t="s">
        <v>231</v>
      </c>
      <c r="C105" s="71" t="s">
        <v>199</v>
      </c>
      <c r="D105" s="7">
        <v>8675.9</v>
      </c>
    </row>
    <row r="106" spans="1:4" ht="63.75">
      <c r="A106" s="6" t="s">
        <v>174</v>
      </c>
      <c r="B106" s="86" t="s">
        <v>233</v>
      </c>
      <c r="C106" s="5" t="s">
        <v>200</v>
      </c>
      <c r="D106" s="7">
        <v>345</v>
      </c>
    </row>
    <row r="107" spans="1:4" ht="63.75">
      <c r="A107" s="6" t="s">
        <v>175</v>
      </c>
      <c r="B107" s="87" t="s">
        <v>225</v>
      </c>
      <c r="C107" s="72" t="s">
        <v>226</v>
      </c>
      <c r="D107" s="7">
        <v>5497</v>
      </c>
    </row>
    <row r="108" spans="1:4" ht="25.5">
      <c r="A108" s="6" t="s">
        <v>175</v>
      </c>
      <c r="B108" s="87" t="s">
        <v>227</v>
      </c>
      <c r="C108" s="73" t="s">
        <v>224</v>
      </c>
      <c r="D108" s="7">
        <v>9775</v>
      </c>
    </row>
    <row r="109" spans="1:4" ht="63.75">
      <c r="A109" s="6" t="s">
        <v>175</v>
      </c>
      <c r="B109" s="87" t="s">
        <v>228</v>
      </c>
      <c r="C109" s="72" t="s">
        <v>202</v>
      </c>
      <c r="D109" s="7">
        <v>12106</v>
      </c>
    </row>
    <row r="110" spans="1:4" ht="38.25">
      <c r="A110" s="6" t="s">
        <v>175</v>
      </c>
      <c r="B110" s="87" t="s">
        <v>232</v>
      </c>
      <c r="C110" s="72" t="s">
        <v>203</v>
      </c>
      <c r="D110" s="7">
        <v>5085</v>
      </c>
    </row>
    <row r="111" spans="1:4" ht="38.25">
      <c r="A111" s="6" t="s">
        <v>201</v>
      </c>
      <c r="B111" s="22" t="s">
        <v>229</v>
      </c>
      <c r="C111" s="5" t="s">
        <v>230</v>
      </c>
      <c r="D111" s="7">
        <v>100</v>
      </c>
    </row>
    <row r="112" spans="1:4" ht="38.25">
      <c r="A112" s="96" t="s">
        <v>174</v>
      </c>
      <c r="B112" s="22" t="s">
        <v>234</v>
      </c>
      <c r="C112" s="5" t="s">
        <v>216</v>
      </c>
      <c r="D112" s="97">
        <v>10000</v>
      </c>
    </row>
    <row r="113" spans="1:4" ht="13.5" thickBot="1">
      <c r="A113" s="98">
        <v>758</v>
      </c>
      <c r="B113" s="84" t="s">
        <v>274</v>
      </c>
      <c r="C113" s="74" t="s">
        <v>275</v>
      </c>
      <c r="D113" s="99">
        <v>11</v>
      </c>
    </row>
    <row r="114" spans="1:4" ht="13.5" thickBot="1">
      <c r="A114" s="16" t="s">
        <v>171</v>
      </c>
      <c r="B114" s="17" t="s">
        <v>268</v>
      </c>
      <c r="C114" s="18" t="s">
        <v>267</v>
      </c>
      <c r="D114" s="45">
        <f>D115+D122+D123+D124+D125+D126+D127+D128+D129</f>
        <v>695459.938</v>
      </c>
    </row>
    <row r="115" spans="1:4" ht="25.5">
      <c r="A115" s="1" t="s">
        <v>171</v>
      </c>
      <c r="B115" s="84" t="s">
        <v>237</v>
      </c>
      <c r="C115" s="74" t="s">
        <v>177</v>
      </c>
      <c r="D115" s="10">
        <f>SUM(D116:D121)</f>
        <v>7387.1</v>
      </c>
    </row>
    <row r="116" spans="1:4" ht="38.25">
      <c r="A116" s="6" t="s">
        <v>176</v>
      </c>
      <c r="B116" s="22" t="s">
        <v>238</v>
      </c>
      <c r="C116" s="5" t="s">
        <v>204</v>
      </c>
      <c r="D116" s="7">
        <v>805.5</v>
      </c>
    </row>
    <row r="117" spans="1:4" ht="38.25">
      <c r="A117" s="6" t="s">
        <v>176</v>
      </c>
      <c r="B117" s="22" t="s">
        <v>239</v>
      </c>
      <c r="C117" s="5" t="s">
        <v>205</v>
      </c>
      <c r="D117" s="7">
        <v>856.6</v>
      </c>
    </row>
    <row r="118" spans="1:4" ht="51">
      <c r="A118" s="6" t="s">
        <v>175</v>
      </c>
      <c r="B118" s="88" t="s">
        <v>240</v>
      </c>
      <c r="C118" s="73" t="s">
        <v>206</v>
      </c>
      <c r="D118" s="7">
        <v>2909</v>
      </c>
    </row>
    <row r="119" spans="1:4" ht="38.25">
      <c r="A119" s="6" t="s">
        <v>175</v>
      </c>
      <c r="B119" s="89" t="s">
        <v>241</v>
      </c>
      <c r="C119" s="5" t="s">
        <v>207</v>
      </c>
      <c r="D119" s="7">
        <v>1287.5</v>
      </c>
    </row>
    <row r="120" spans="1:4" ht="38.25">
      <c r="A120" s="6" t="s">
        <v>173</v>
      </c>
      <c r="B120" s="88" t="s">
        <v>256</v>
      </c>
      <c r="C120" s="73" t="s">
        <v>257</v>
      </c>
      <c r="D120" s="7">
        <v>1205.2</v>
      </c>
    </row>
    <row r="121" spans="1:4" ht="38.25">
      <c r="A121" s="90">
        <v>733</v>
      </c>
      <c r="B121" s="91" t="s">
        <v>252</v>
      </c>
      <c r="C121" s="71" t="s">
        <v>253</v>
      </c>
      <c r="D121" s="7">
        <v>323.3</v>
      </c>
    </row>
    <row r="122" spans="1:4" ht="38.25">
      <c r="A122" s="11" t="s">
        <v>175</v>
      </c>
      <c r="B122" s="84" t="s">
        <v>249</v>
      </c>
      <c r="C122" s="74" t="s">
        <v>208</v>
      </c>
      <c r="D122" s="12">
        <v>46599</v>
      </c>
    </row>
    <row r="123" spans="1:4" ht="60" customHeight="1">
      <c r="A123" s="11" t="s">
        <v>175</v>
      </c>
      <c r="B123" s="84" t="s">
        <v>247</v>
      </c>
      <c r="C123" s="74" t="s">
        <v>248</v>
      </c>
      <c r="D123" s="12">
        <v>29261.9</v>
      </c>
    </row>
    <row r="124" spans="1:4" ht="51">
      <c r="A124" s="11" t="s">
        <v>176</v>
      </c>
      <c r="B124" s="84" t="s">
        <v>242</v>
      </c>
      <c r="C124" s="75" t="s">
        <v>243</v>
      </c>
      <c r="D124" s="12">
        <v>0.2</v>
      </c>
    </row>
    <row r="125" spans="1:4" ht="38.25">
      <c r="A125" s="11" t="s">
        <v>178</v>
      </c>
      <c r="B125" s="84" t="s">
        <v>246</v>
      </c>
      <c r="C125" s="74" t="s">
        <v>209</v>
      </c>
      <c r="D125" s="12">
        <v>17263.8</v>
      </c>
    </row>
    <row r="126" spans="1:4" ht="51">
      <c r="A126" s="11" t="s">
        <v>178</v>
      </c>
      <c r="B126" s="84" t="s">
        <v>250</v>
      </c>
      <c r="C126" s="74" t="s">
        <v>276</v>
      </c>
      <c r="D126" s="12">
        <v>593.838</v>
      </c>
    </row>
    <row r="127" spans="1:4" ht="38.25">
      <c r="A127" s="11" t="s">
        <v>178</v>
      </c>
      <c r="B127" s="84" t="s">
        <v>251</v>
      </c>
      <c r="C127" s="74" t="s">
        <v>217</v>
      </c>
      <c r="D127" s="12">
        <v>1650.1</v>
      </c>
    </row>
    <row r="128" spans="1:4" ht="25.5">
      <c r="A128" s="8" t="s">
        <v>176</v>
      </c>
      <c r="B128" s="84" t="s">
        <v>235</v>
      </c>
      <c r="C128" s="74" t="s">
        <v>236</v>
      </c>
      <c r="D128" s="9">
        <v>3594</v>
      </c>
    </row>
    <row r="129" spans="1:4" ht="12.75">
      <c r="A129" s="1" t="s">
        <v>171</v>
      </c>
      <c r="B129" s="84" t="s">
        <v>269</v>
      </c>
      <c r="C129" s="74" t="s">
        <v>270</v>
      </c>
      <c r="D129" s="4">
        <f>SUM(D130:D131)</f>
        <v>589110</v>
      </c>
    </row>
    <row r="130" spans="1:4" ht="63.75">
      <c r="A130" s="6" t="s">
        <v>175</v>
      </c>
      <c r="B130" s="92" t="s">
        <v>244</v>
      </c>
      <c r="C130" s="76" t="s">
        <v>210</v>
      </c>
      <c r="D130" s="13">
        <v>356754</v>
      </c>
    </row>
    <row r="131" spans="1:4" ht="39" thickBot="1">
      <c r="A131" s="14" t="s">
        <v>175</v>
      </c>
      <c r="B131" s="93" t="s">
        <v>245</v>
      </c>
      <c r="C131" s="73" t="s">
        <v>211</v>
      </c>
      <c r="D131" s="15">
        <v>232356</v>
      </c>
    </row>
    <row r="132" spans="1:4" ht="13.5" thickBot="1">
      <c r="A132" s="16" t="s">
        <v>171</v>
      </c>
      <c r="B132" s="17" t="s">
        <v>273</v>
      </c>
      <c r="C132" s="18" t="s">
        <v>179</v>
      </c>
      <c r="D132" s="19">
        <f>D133</f>
        <v>1351.7</v>
      </c>
    </row>
    <row r="133" spans="1:4" ht="12.75">
      <c r="A133" s="20" t="s">
        <v>171</v>
      </c>
      <c r="B133" s="94" t="s">
        <v>271</v>
      </c>
      <c r="C133" s="95" t="s">
        <v>272</v>
      </c>
      <c r="D133" s="21">
        <f>D134</f>
        <v>1351.7</v>
      </c>
    </row>
    <row r="134" spans="1:4" ht="51.75" thickBot="1">
      <c r="A134" s="23" t="s">
        <v>180</v>
      </c>
      <c r="B134" s="89" t="s">
        <v>254</v>
      </c>
      <c r="C134" s="5" t="s">
        <v>255</v>
      </c>
      <c r="D134" s="15">
        <v>1351.7</v>
      </c>
    </row>
    <row r="135" spans="1:4" ht="15" thickBot="1">
      <c r="A135" s="46"/>
      <c r="B135" s="47"/>
      <c r="C135" s="48" t="s">
        <v>188</v>
      </c>
      <c r="D135" s="66">
        <f>D96+D9</f>
        <v>1684002.538</v>
      </c>
    </row>
  </sheetData>
  <sheetProtection/>
  <mergeCells count="7">
    <mergeCell ref="C1:D1"/>
    <mergeCell ref="C2:D2"/>
    <mergeCell ref="C3:D3"/>
    <mergeCell ref="B5:D5"/>
    <mergeCell ref="A7:B7"/>
    <mergeCell ref="C7:C8"/>
    <mergeCell ref="D7:D8"/>
  </mergeCells>
  <printOptions/>
  <pageMargins left="0.5905511811023623" right="0.15748031496062992" top="0.4330708661417323" bottom="0.4330708661417323"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Славнова</dc:creator>
  <cp:keywords/>
  <dc:description/>
  <cp:lastModifiedBy>Славнова</cp:lastModifiedBy>
  <cp:lastPrinted>2015-11-16T13:23:23Z</cp:lastPrinted>
  <dcterms:created xsi:type="dcterms:W3CDTF">2015-09-16T07:56:20Z</dcterms:created>
  <dcterms:modified xsi:type="dcterms:W3CDTF">2016-11-22T10:25:47Z</dcterms:modified>
  <cp:category/>
  <cp:version/>
  <cp:contentType/>
  <cp:contentStatus/>
</cp:coreProperties>
</file>