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45" windowWidth="76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<sst xmlns="http://schemas.openxmlformats.org/spreadsheetml/2006/main" count="2524" uniqueCount="661">
  <si>
    <t>О подготовке праздничных мероприятий, посвященных Дню семьи, любви и верности под покровительством благоверных князей Петра и Февронии Муромских</t>
  </si>
  <si>
    <t>1002</t>
  </si>
  <si>
    <t>Об утверждении Положения о выплате денежной компенсации  членам домовых и уличных комитетов в новой редакции</t>
  </si>
  <si>
    <t>1003</t>
  </si>
  <si>
    <t>Пособия,компенсации,меры социальной поддержки по публичным нормативным обязательствам</t>
  </si>
  <si>
    <t xml:space="preserve"> О  создании муниципального автономного учреждения телерадиокомпании "Муромский меридиан" путем изменения типа существующего муниципального учреждения</t>
  </si>
  <si>
    <t>0559</t>
  </si>
  <si>
    <t>Субсидии автономным учреждениям на финансовое обеспечение муниципального задания на оказание муници-пальных услуг (выполнение работ)</t>
  </si>
  <si>
    <t>1011</t>
  </si>
  <si>
    <t>РГ-А-1300</t>
  </si>
  <si>
    <t>Об утверждении Положения о порядке финансирования за счет субсидий из федерального, областного и местного бюджетов по реализации подпрограммы "Обеспечение жильем молодых семей федеральной целевой программы "Жилище"</t>
  </si>
  <si>
    <t>Субсидии гражданам на приобретение жилья</t>
  </si>
  <si>
    <t>Соглашение (договор) о порядке и условиях предоставления субсидий на возмещение затрат или недополученных в связи с производством (реализацией) товаров, выполнением работ, оказанием услуг.</t>
  </si>
  <si>
    <t>РГ-А-4600</t>
  </si>
  <si>
    <t>О внесении изменений в Положение «О добровольных народных дружинах округа Муром», утвержденное решением Совета народных депутатов № 668 от 30.09.2008 г. "Об утверждении Положения «О добровольных народных дружинах округа Муром»</t>
  </si>
  <si>
    <t>14</t>
  </si>
  <si>
    <t>РГ-В-001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</si>
  <si>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</si>
  <si>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 утверждении административного регламента администрации округа Муром по исполнению государственных функций</t>
  </si>
  <si>
    <t>5120</t>
  </si>
  <si>
    <t>РГ-В-002</t>
  </si>
  <si>
    <t>Осуществление полномочий по государственной регистрации актов гражданского состояния</t>
  </si>
  <si>
    <t>5930</t>
  </si>
  <si>
    <t>РГ-В-006</t>
  </si>
  <si>
    <t>Осуществление полномочий по обеспечению жильем ветеранов, инвалидов и семей, имеющих детей-инвалидов</t>
  </si>
  <si>
    <t>Об утверждении порядка финансирования за счет субвенций из федерального бюджета нуждающихся в улучшении жилищных условий категорий граждан, указанных в Федеральных законах "О социальной защите инвалидов в РФ" и "О ветеранах".</t>
  </si>
  <si>
    <t>5135</t>
  </si>
  <si>
    <t xml:space="preserve">Об утверждении  порядка предоставления единовременной денежной выплаты на строительство или приобретение жилого помещения из федерального бюджета нуждающимся  в улучшении жилищных условий категориям граждан, указанным в Федеральном законе </t>
  </si>
  <si>
    <t>РГ-В-008</t>
  </si>
  <si>
    <t>26.10.2007</t>
  </si>
  <si>
    <t>Об утверждении административного регламента по образованию и организации деятельности комиссии по делам несовершеннослетних и защите их прав администрации округа Муром по исполнению гос.функций</t>
  </si>
  <si>
    <t>7001</t>
  </si>
  <si>
    <t>Иные выплаты персоналу муниципальных органов, за исключением фонда оплаты труда</t>
  </si>
  <si>
    <t>РГ-В-014</t>
  </si>
  <si>
    <t>18.05.2011</t>
  </si>
  <si>
    <t>5055</t>
  </si>
  <si>
    <t>7055</t>
  </si>
  <si>
    <t>РГ-В-015</t>
  </si>
  <si>
    <t>7002</t>
  </si>
  <si>
    <t>РГ-Г-001</t>
  </si>
  <si>
    <t>Дополнительные меры социальной поддержки и социальной помощи для отдельных категорий граждан</t>
  </si>
  <si>
    <t>2002</t>
  </si>
  <si>
    <t xml:space="preserve">Пособия, компенсации и иные социальные выплаты гражданам, кроме публичных нормативных обязательств </t>
  </si>
  <si>
    <t>"Об оказании адресной социальной помощи гражданам, попавшим в трудную жизненную ситуацию"</t>
  </si>
  <si>
    <t>2003</t>
  </si>
  <si>
    <t>2007</t>
  </si>
  <si>
    <t>Приобретение товаров, работ, услуг в пользу граждан в целях их социального обеспечения</t>
  </si>
  <si>
    <t xml:space="preserve">Муниципальный контракт (договор) на закупку товаров, работ, услуг для муниципальных нужд.                                 </t>
  </si>
  <si>
    <t>2008</t>
  </si>
  <si>
    <t>1013</t>
  </si>
  <si>
    <t>РГ-Г-9999</t>
  </si>
  <si>
    <t>Админист-рация округа Муром Владимирс-кой области</t>
  </si>
  <si>
    <r>
      <rPr>
        <sz val="11"/>
        <color indexed="8"/>
        <rFont val="Calibri"/>
        <family val="2"/>
      </rPr>
      <t>в том числе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областной бюджет</t>
    </r>
  </si>
  <si>
    <t>Трудовой договор. Декларация(расчет взносов)</t>
  </si>
  <si>
    <t>Постанов-ление Главы округа Муром</t>
  </si>
  <si>
    <t xml:space="preserve">Постанов-ление  админист-рации округа Муром  </t>
  </si>
  <si>
    <t>Постанов-ление админист-рации округа Муром</t>
  </si>
  <si>
    <t>257-р</t>
  </si>
  <si>
    <t>О создании рабочей группы</t>
  </si>
  <si>
    <t>Распоря-жение админист-рации округа Муром</t>
  </si>
  <si>
    <t xml:space="preserve">Прочая закупка товаров ,работ, услуг обеспечения муниципальных нужд </t>
  </si>
  <si>
    <t>Муниципальный контракт (договор) на закупку товаров,  работ, услуг для муниципальных нужд.</t>
  </si>
  <si>
    <t>РГ-А-3300</t>
  </si>
  <si>
    <t>Об утверждении Правил благоустройства и содержания территорий в округе Муром в новой редакции</t>
  </si>
  <si>
    <t>Субсидии юридическим лицам (кроме некомерческих организаций), индивидуальным предприни-мателям, физическим лицам</t>
  </si>
  <si>
    <t>Создание условий для расширения рынка сельскохо-зяйственной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благотворитель-ной деятельности и добровольчеству</t>
  </si>
  <si>
    <t xml:space="preserve">Об утверждении Порядка финансирования за счет средств бюджета округа Муром мероприятий, осуществляемых в рамках оказания муниципальной поддержки малого и среднего предпринима-тельства </t>
  </si>
  <si>
    <t>Создание условий для деятельности добровольных формирований населения по охране общественного порядка</t>
  </si>
  <si>
    <t>Муниципальный контракт (договор) на закупку товаров,работ,услуг для муниципальных нужд.</t>
  </si>
  <si>
    <t>Об утверждении Положения об отделе ЗАГС</t>
  </si>
  <si>
    <t>Администрация округа Муром Владимирс-кой области</t>
  </si>
  <si>
    <t>Постанов-лении админист-рации округа Муром</t>
  </si>
  <si>
    <t>Осуществление полномочий по образованию и организации деятельности комиссий по делам несовершенно-летних и защите их прав</t>
  </si>
  <si>
    <t>Постанов-лении Главы округа Муром</t>
  </si>
  <si>
    <t>Осуществление полномочий по государственной поддержке сельскохозяйст-венного производства</t>
  </si>
  <si>
    <t>Об осуществлении отдельных государственных полномочий Владимирской области по государственной поддержке сельскохозяйствен-ного производства в муниципальном образовании округ Муром Владимирской области</t>
  </si>
  <si>
    <t>Субсидии юридическим лицам (кроме некомерческих организаций), индивидуальным предпринимате-лям, физическим лицам</t>
  </si>
  <si>
    <t>Субсидии юридическим лицам (кроме некомерческих организаций),индивидуальным предпринимате-лям, физическим лицам</t>
  </si>
  <si>
    <t>Осуществление полномочий по вопросам административ-ного законодательства</t>
  </si>
  <si>
    <t>Об утверждении административного регламента администрации округа Муром по исполнению государственных полномочий по формированию и организации деятельности административных комиссий</t>
  </si>
  <si>
    <t>О создании административ-ных комиссий № 1 и № 2 муниципального образования округ Муром</t>
  </si>
  <si>
    <t>Об утверждении Положения о пенсионном обеспечении муниципальных служащих и лиц, замещающих муниципальные должности в муниципальном образовании округа Муром</t>
  </si>
  <si>
    <t>Об оказании адресной социальной помощи гражданам, попавшим в трудную жизненную ситуацию</t>
  </si>
  <si>
    <t xml:space="preserve">Реестр расходных обязательств округа Муром, подлежащих исполнению за счет средств бюджета округа, на очередной финансовый 2015 г. и плановый период 2016-2017г.г. </t>
  </si>
  <si>
    <t>код главы по БК</t>
  </si>
  <si>
    <t>наименование (полное)</t>
  </si>
  <si>
    <t>Расходное полномочие округа Муром</t>
  </si>
  <si>
    <t>код</t>
  </si>
  <si>
    <t>наименование</t>
  </si>
  <si>
    <t>Реквизиты нормативного акта, устанавливающего расходное полномочие округа Муром</t>
  </si>
  <si>
    <t xml:space="preserve">вид </t>
  </si>
  <si>
    <t>дата</t>
  </si>
  <si>
    <t>номер</t>
  </si>
  <si>
    <t>Код по БК</t>
  </si>
  <si>
    <t>раздел</t>
  </si>
  <si>
    <t>подраздел</t>
  </si>
  <si>
    <t>Целевая статья</t>
  </si>
  <si>
    <t>код по БК</t>
  </si>
  <si>
    <t>программное (непрограммное) направление расходов</t>
  </si>
  <si>
    <t>направление расходов</t>
  </si>
  <si>
    <t>Реквизиты нормативного правового акта, договора (соглашения), устанавливающего направление расходов по целевой статье</t>
  </si>
  <si>
    <t xml:space="preserve">реквизиты </t>
  </si>
  <si>
    <t>ссылка</t>
  </si>
  <si>
    <t>вид</t>
  </si>
  <si>
    <t>глава</t>
  </si>
  <si>
    <t>статья</t>
  </si>
  <si>
    <t>подпункт</t>
  </si>
  <si>
    <t>часть/ пункт</t>
  </si>
  <si>
    <t>абзац</t>
  </si>
  <si>
    <t>Вид расходов по БК (подгруппа, элемент)</t>
  </si>
  <si>
    <t>Объем бюджетных ассигнований на исполнение расходного обязательства округа Муром</t>
  </si>
  <si>
    <t>2015г. (очередной год)</t>
  </si>
  <si>
    <t>2016 г. (первый год планового периода)</t>
  </si>
  <si>
    <t>2017г. (второй год планового периода)</t>
  </si>
  <si>
    <t>Вид правового основания расходного обязательства округа Муром</t>
  </si>
  <si>
    <t>Управление образования администра-ции округа Муром</t>
  </si>
  <si>
    <t>РГ-А-2000</t>
  </si>
  <si>
    <t>06</t>
  </si>
  <si>
    <t>05</t>
  </si>
  <si>
    <t>99</t>
  </si>
  <si>
    <t>9</t>
  </si>
  <si>
    <t>РСНД округа Муром</t>
  </si>
  <si>
    <t>Об утверждении Положения об организации образования в округе Муром</t>
  </si>
  <si>
    <t>07</t>
  </si>
  <si>
    <t>01</t>
  </si>
  <si>
    <t>18</t>
  </si>
  <si>
    <t>1</t>
  </si>
  <si>
    <t>0Д21</t>
  </si>
  <si>
    <t>РГ-А-0100</t>
  </si>
  <si>
    <t>Об утверждении Положения о порядке материально-технического и организационного обеспечения деятельности органов местного самоуправления округа Муром</t>
  </si>
  <si>
    <t>Об утверждении Положения о размерах и условиях оплаты труда (денежном содержании) муниципальных служащих в муниципальном образовании округ Муром</t>
  </si>
  <si>
    <t>09</t>
  </si>
  <si>
    <t>0</t>
  </si>
  <si>
    <t>0011</t>
  </si>
  <si>
    <t>0019</t>
  </si>
  <si>
    <t>Трудовой договор. Декларация (расчет взносов)</t>
  </si>
  <si>
    <t>Муниципальный контракт (договор) на закупку товаров, работ, услуг для муниципальных нужд.</t>
  </si>
  <si>
    <t>Декларация о налогах</t>
  </si>
  <si>
    <t>Соглашение о предоставлении субсидии на иные цели.</t>
  </si>
  <si>
    <t>подпрограмма (мероприятие)</t>
  </si>
  <si>
    <t>Об утверждении в новой редакции Положения об управлении образования администрации округа Муром</t>
  </si>
  <si>
    <t>п.1.3</t>
  </si>
  <si>
    <t>Постанов-ление админист-рации о.Муром</t>
  </si>
  <si>
    <t>0Д59</t>
  </si>
  <si>
    <t>ИТОГО</t>
  </si>
  <si>
    <r>
      <t xml:space="preserve">в том числе </t>
    </r>
    <r>
      <rPr>
        <b/>
        <sz val="11"/>
        <color indexed="8"/>
        <rFont val="Calibri"/>
        <family val="2"/>
      </rPr>
      <t>областной бюджет</t>
    </r>
  </si>
  <si>
    <t>Соглашение о порядке и условиях предоставления субсидии на финансовое обеспечение выполнения муниципального задания</t>
  </si>
  <si>
    <t>7049</t>
  </si>
  <si>
    <t>РГ-И-9999</t>
  </si>
  <si>
    <t>7059</t>
  </si>
  <si>
    <t>02</t>
  </si>
  <si>
    <t>0021</t>
  </si>
  <si>
    <t>10</t>
  </si>
  <si>
    <t>17</t>
  </si>
  <si>
    <t>в целом</t>
  </si>
  <si>
    <t>7051</t>
  </si>
  <si>
    <t>Субсидии некоммерческим организациям (за исключением муниципальных учреждений)</t>
  </si>
  <si>
    <t>Соглашение (договор) о порядке и условиях предоставления субсидий некоммерческим организациям, не являющимися муниципальными учреждениями, на оказание указанными организациями муниципальных услуг (выполнение работ) физическим и юридическим лицам.</t>
  </si>
  <si>
    <t>местный бюджет</t>
  </si>
  <si>
    <t>2</t>
  </si>
  <si>
    <t>0И59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</si>
  <si>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</si>
  <si>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муниципальных нужд</t>
  </si>
  <si>
    <t xml:space="preserve">Субсидия бюджетным учреждениям на финансовое обеспечение муниципального задания на оказание муниципальных услуг (выполнение работ) </t>
  </si>
  <si>
    <t>Субсидия бюджетным учреждениям на иные цели</t>
  </si>
  <si>
    <t>Фонд оплаты труда муниципальных органов и взносы по обязательному социальному страхованию</t>
  </si>
  <si>
    <t>Уплата налога на имущество организаций и земельного налога</t>
  </si>
  <si>
    <t>Субсидии бюджетным учреждениям на иные цели</t>
  </si>
  <si>
    <t>Уплата прочих налогов, сборов и иных платежей</t>
  </si>
  <si>
    <t>0Ш59</t>
  </si>
  <si>
    <t>Соглашение о предоставлении субсидии на иные цели</t>
  </si>
  <si>
    <t>РГ-В-003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</si>
  <si>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общеообразовательных организациях, обеспечение дополнительного образования детей в муниципальных  общеобразова-тельных  организациях</t>
  </si>
  <si>
    <t>О реализации постановления Губернатора области от 09.09.2013 №998 "Об утверждении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образователь-ных организациях"</t>
  </si>
  <si>
    <t>3</t>
  </si>
  <si>
    <t>16</t>
  </si>
  <si>
    <t>7050</t>
  </si>
  <si>
    <t>0П59</t>
  </si>
  <si>
    <t>0Ц59</t>
  </si>
  <si>
    <t>03</t>
  </si>
  <si>
    <t>п.4.4.2</t>
  </si>
  <si>
    <t>Пособия, компенсации и иные социальные выплаты гражданам, кроме публичных нормативных обязательств</t>
  </si>
  <si>
    <t>Нормативный правовой акт</t>
  </si>
  <si>
    <t>РГ-А-9999</t>
  </si>
  <si>
    <t>РГ-В-009</t>
  </si>
  <si>
    <t xml:space="preserve">Осуществление полномочий по организации и осуществлению деятельности по опеке и попечительству в отношении несовершенно-летних граждан </t>
  </si>
  <si>
    <t>04</t>
  </si>
  <si>
    <t>О наделении государствен-ными полномочиями по организации и осуществлению деятельности по опеке и попечительству</t>
  </si>
  <si>
    <t>РГ-В-010</t>
  </si>
  <si>
    <t>Осуществление полномочий по исполнению мер государственного обеспечения и социальной поддержки детей-сирот и детей, оставшихся без попечения родителей</t>
  </si>
  <si>
    <t>п.2.1</t>
  </si>
  <si>
    <t>Об осуществлении государственных полномочий Владимирской области  по исполнению мер государственного обеспечения и социальной поддержки детей-сирот и детей, оставшихся без попечения родителей</t>
  </si>
  <si>
    <t>п.1.1</t>
  </si>
  <si>
    <t>Бюджетные инвестиции на приобретение объектов недвижимого имущества в муниципальную собственность</t>
  </si>
  <si>
    <t>Б</t>
  </si>
  <si>
    <t>абз. 1-9</t>
  </si>
  <si>
    <t>Пособия, компенсации, меры социальной поддержки по публичным нормативным обязательствам</t>
  </si>
  <si>
    <t>Г</t>
  </si>
  <si>
    <t>Д</t>
  </si>
  <si>
    <t>РГ-В-011</t>
  </si>
  <si>
    <t xml:space="preserve">Об учреждении персональных призов гражданам пенсионного возраста и о выделении денежных средств на приобретение подарков долгожителям округа Муром </t>
  </si>
  <si>
    <t xml:space="preserve">Постанов-ление администрации округа Муром </t>
  </si>
  <si>
    <t>Соглашение (договор) о порядке и условиях предоставления субсидий на возмещение затрат или недополученных в связи с производством (реализацией) товаров, выполнением работ, оказанием услуг</t>
  </si>
  <si>
    <t>Субсидии бюджетным учреждениям на финансовое обеспечение муниципального задания на оказание муници-пальных услуг (выполнение работ)</t>
  </si>
  <si>
    <t>Расходы на проведение мероприятий в рамках муниципальной программы по обеспечению безопасности дорожного движения  и транспортного обслуживания населения на территории округа Муром на 2015-2017 годы</t>
  </si>
  <si>
    <t>Об утверждении Положения об организации уличного освещения и установки уличных указателей на территории о. Муром муниципальной программы "Благоустройство территории округа Муром на 2015-2017годы"</t>
  </si>
  <si>
    <t>Расходы на проведение мероприятий в рамках подпрограммы "Праздничное оформление и содержание мест массового отдыха населения округа Муром на 2015-2017 годы" муниципальной программы "Благоустройство территории округа Муром на 2015-2017 годы"</t>
  </si>
  <si>
    <t>Субсидии на 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учркждкеий дополнительного образования детей в рамках выполнения прочих обязательств</t>
  </si>
  <si>
    <t>Об утверждении муниципальной программы управления муниципальными финансами и муниципальным долгом округа Муром на 2015-2017 годы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</si>
  <si>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округе</t>
  </si>
  <si>
    <t>Расходы на обеспечение функций органов местного самоуправления в рамках муниципальной программы " Совершенствование управления муниципальной собственностью муниципального образования округ Муром на 2015-2017 годы"</t>
  </si>
  <si>
    <t>Об утверждении муниципальной программы "Совершенствование управления муниципальной собственностью муниципального образования округ Муром на 2015-2017 годы"</t>
  </si>
  <si>
    <t>Об утверждении муниципальной программы по обеспечению безопасности дорожного движения  и транспортного  обслуживания населения на территории  округа Муром на 2015-2017 годы</t>
  </si>
  <si>
    <t>Содержание ребенка в семье опекуна и приемной семье, а также вознаграждение, причитающееся приемному родителю, в части вознаграждения, причитающегося приемному родителю, в рамках муниципальной программы "Развитие образования в округе Муром на 2015-2017 годы"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</si>
  <si>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"Развитие образование в округе Муром на 2015-2017 годы"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</si>
  <si>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</t>
  </si>
  <si>
    <t>Об утверждении муниципальной программы "Совершенствование организации питания обучающихся и воспитанников образовательных учреждений округа Муром на 2015-2017 годы"</t>
  </si>
  <si>
    <t>Об утверждении муниципальной программы "Комплексные меры противодействия злоупотребле-нию наркотиками и их незаконному обороту в округе Муром на  2015-2017 годы</t>
  </si>
  <si>
    <t>Обеспечение деятельности детских дошкольных учреждений  в рамках подпрограммы "Совершенстова-ние организации питания воспитанников дошкольных образовательных учреждений округа Муром на 2015-2017 годы" муниципальной программы "Совершенствова-ние организации питания обучающихся и воспитанников образовательных учреждений округа Муром на 2015-2017 годы"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</si>
  <si>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 округа Муром на 2015-2017 годы</t>
  </si>
  <si>
    <t>Обеспечение деятельности общеобразова-тельных учреждений в рамках подпрограммы "Совершенствова-ние организации питания обучающихся общеобразова-тельных учреждений округа Муром на 2015-2017 годы" муниципальной программы "Совершенствова-ние организации питания обучающихся и воспитанников образовательных учреждений округа Муром на 2015-2017годы"</t>
  </si>
  <si>
    <t>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общеобразова-тельных организациях по имеющим государственную аккредитацию основным обще-образователь-ным программам в рамках подпрограммы "Совершенствова-ние организации питания обучающихся общеобразова-тельных учреждений округа Муром на 2015-2017 годы" муниципальной программы "Совершенствова-ние организации питания обучающихся и воспитанников  образовательных учреждений округа Муром на 2015-2017 годы"</t>
  </si>
  <si>
    <t>Обеспечение деятельности  общеобразова-тельных учреждений  в рамках подпрограммы "Развитие общего и дополнительного образования  детей в округе Муром на 2015-2017 годы" муниципальной программы "Развитие образования в округе Муром на 2015-2017 годы"</t>
  </si>
  <si>
    <t>Обеспечение деятельности общеобразова-тельных учреждений в рамках подпрограммы "Доступная среда" на 2015-2017 годы" муниципальной программы "Развитие образования в округе Муром на 2015-2017 годы"</t>
  </si>
  <si>
    <t>Обеспечение деятельности общеобразова-тельных учреждений в рамках муниципальной программы "Совершенство-вание организации отдыха детей и подростков округа Муром на 2015-2017 годы"</t>
  </si>
  <si>
    <t>Софинансирова-ние расходов по оздоровлению детей в каникулярное время в рамках муниципальной программы "Совершенство-вание организации отдыха детей и подростков округа Муром на 2015-2017 годы"</t>
  </si>
  <si>
    <t>Обеспечение деятельности централизован-ных бухгалтерий в рамках муниципальной программы "Развитие образования в округе Муром на 2015-2017 годы"</t>
  </si>
  <si>
    <t>25</t>
  </si>
  <si>
    <t>Об утверждении муниципальной программы "Комплексные меры противодействия злоупотребле-нию наркотиками и их незаконному обороту в округе Муром на  2015-2017 годы"</t>
  </si>
  <si>
    <t>Расходы на выплаты по оплате труда муниципальных служащих  органов местного самоуправления в рамках подпрограммы "Совершенствование и развитие мероприятий по работе с молодежью на 2015-2017 годы" муниципальной программы "Молодежь Мурома" на 2015-2017 годы</t>
  </si>
  <si>
    <t>Расходы по обеспечению функций органов местного самоуправления в рамках подпрограммы "Совершенствование и развитие мероприятий по работе с молодежью на 2015-2017 годы"муниципальной программы "Молодежь Мурома" на 2015-2017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</si>
  <si>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</t>
  </si>
  <si>
    <t>Обеспечение деятельности учреждений по внешкольной работе с детьми в рамках подпрограммы "Совершенствование и развитие дополнительного образования детей в МБОУ ДОД  ЦРТДЮ "Орленок" муниципальной программы "Молодежь Мурома" на 2015-2017 годы</t>
  </si>
  <si>
    <t>Софинансирова-ние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образователь-ных организаций дополнительного образования детей до уровня, установленного Указом Президента РФ от 1июня 2012 года №761 в рамках подпрограммы "Совершенствова-ние и развитие дополнительного образования детей в МБОУ ДОД ЦРТДЮ "Орленок" муниципальной программы "Молодежь Мурома" на 2015-2017 годы</t>
  </si>
  <si>
    <t>Расходы на проведение мероприятий в рамках подпрограммы "Совершенствование и развитие мероприятий по работе с молодежью на 2015-2017 годы" муниципальной программы "Молодежь Мурома" на 2015-2017 годы</t>
  </si>
  <si>
    <t>Обеспечение деятельности централизован-ных бухгалтерий в рамках подпрограммы "Совершенствование и развитие мероприятий по работе с молодежью на 2015-2017 годы" муниципальной программы "Молодежь Мурома" на 2015-2017 годы</t>
  </si>
  <si>
    <t>Расходы на выплаты по оплате труда муниципальных служащих органов местного самоуправления в рамках подпрограммы  "Нормативно-методическое обеспечение и организация бюджетного процесса в округе Муром на 2015-2017 годы"  муниципальной программы управления муниципальными финансами и муниципальным долгом округа Муром на 2015-2017 годы</t>
  </si>
  <si>
    <t xml:space="preserve"> Расходы на обеспечение функций органов местного самоуправления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</t>
  </si>
  <si>
    <t>1016</t>
  </si>
  <si>
    <t>Укрепление материально-технической  базы муниципальных учреждений в рамках подпрограммы "Повышение эффективности бюджетных расходов округа Муром на период до 2017 года" муниципальной программы управления муниципальными финансами и муниципальным долгом округа Муром на 2015-2017 годы</t>
  </si>
  <si>
    <t>Прил. Подпрог-рамма III</t>
  </si>
  <si>
    <t>Процентные платежи по муниципальному долгу в рамках подпрограммы "Управление муниципальным долгом округа Муром в 2015-2017 годах" муниципальной программы управления муниципальными финансами и муниципальным долгом округа Муром на 2015-2017 годы</t>
  </si>
  <si>
    <t>Прил. Подпрог-рамма II</t>
  </si>
  <si>
    <t>Об утверждениии муниципальной программы управления муниципальными финансами и муниципальным долгом округа Муром на 2015-2017 годы</t>
  </si>
  <si>
    <t>Резерв финансовых и материальных ресурсов для ликвидации чрезвычайных ситуаций в рамках непрограммных расходов органов местного самоуправления</t>
  </si>
  <si>
    <t xml:space="preserve">   </t>
  </si>
  <si>
    <t>24</t>
  </si>
  <si>
    <t>Расходы на выплаты по оплате труда муниципальных служащих  органов местного самоуправления в рамках муниципальной программы сохранения и развития культуры округа Муром на 2015-2017 годы</t>
  </si>
  <si>
    <t>Расходы на обеспечение функций органов местного самоуправления в рамках муниципальной программы сохранения и развития культуры округа Муром на 2015-2017 годы</t>
  </si>
  <si>
    <t>ОИ59</t>
  </si>
  <si>
    <t>Обеспечение деятельности учреждений по внешкольной работе с детьми в рамках муниципальной программы сохранения и развития культуры округа Муром на 2015-2017 годы</t>
  </si>
  <si>
    <t>Повышение оплаты труда работников бюджетной сферы в соответствии с указами Президента РФ от 7 мая 2012 года №597, от 1 июня 2012 года №761 в рамках муниципальной программы сохранения и развития культуры округа Муром на 2015-2017 годы</t>
  </si>
  <si>
    <t>Предоставление мер социальной поддержки  по оплате за содержание и ремонт жилья, услуг теплоснабжения 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</t>
  </si>
  <si>
    <t>Об утверждении муниципальной программы "Комплексные меры по профилактике правонарушений в округе Муром на 2015-2017 годы</t>
  </si>
  <si>
    <t>Прил. р.6</t>
  </si>
  <si>
    <t>Обеспечение деятельности библиотек в рамках муниципальной программы сохранения и развития культуры округа Муром на 2015-2017 годы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</si>
  <si>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</t>
  </si>
  <si>
    <t xml:space="preserve">Оснащение рабочих мест с доступом к сети Интернет в библиотеках, обслуживающих детей, контентом фильтрации в рамках муниципальной программы сохранения и развития культуры округа Муром на 2015-2017 годы </t>
  </si>
  <si>
    <t>Об утверждении муниципальной программы "Комплексные меры противодействия злоупотреблению наркотиками и их незаконному обороту в округе Муром на 2015-2017 годы"</t>
  </si>
  <si>
    <t>Обеспечение деятельности учреждений в сфере культуры в рамках муниципальной программы сохранения и развития культуры округа Муром на 2015-2017 годы</t>
  </si>
  <si>
    <t>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рамках муниципальной программы сохранения и развития культуры округа Муром на 2015-2017 годы</t>
  </si>
  <si>
    <t>Обеспечение деятельности централизованных бухгалтерий в рамках муниципальной программы сохранение и развитие культуры округа муром на 2015-2017 годы</t>
  </si>
  <si>
    <t>Повышение оплаты труда работников бюджетной сферы в соответствии с указами Президента Российской Федерации от 07 мая 2012 года № 597, от 01 июня 2012 года № 761 в рамках муниципальной программы сохранения и развития культуры округа Муром на 2015-2017 годы</t>
  </si>
  <si>
    <t>26</t>
  </si>
  <si>
    <t>Расходы на выплаты по оплате труда муниципальных служащих органов местного самоуправления в рамках муниципальной программы "Совершенствование управления муниципальной собственностью муниципального образования округ Муром на 2015-2017 годы"</t>
  </si>
  <si>
    <t>Обеспечение деятельности муниципального бюджетного учреждения "Муромский бизнес-инкубатор" в рамках муниципальной программы содействия развитию малого и среднего предпринимательства в округе Муром на 2015-2017 годы</t>
  </si>
  <si>
    <t>Об утверждении муниципальной программы содействия развитию малого и среднего предпринима-тельства в округе Муром на 2015-2017 годы</t>
  </si>
  <si>
    <t>Прилож  р. 4,5</t>
  </si>
  <si>
    <t>Уплата налогов и сборов за объекты муниципальной собственности в рамках муниципальной программы "Совершенствование управления муниципальной собственностью муниципального образования округ Муром на 2015-2017 годы</t>
  </si>
  <si>
    <t>Об утверждении муниципальной программы "Совершенствова-ние управления муниципальной собственностью муниципального образования округ Муром на 2015-2017 годы"</t>
  </si>
  <si>
    <t>О порядке компенсации расходов на оказание дополнительных мер социальной поддержки отдельным категориям граждан, а также пенсионерам, по проезду транспортом общего пользования на городских маршрутах на территории округа Муром</t>
  </si>
  <si>
    <t>7015</t>
  </si>
  <si>
    <t>РГ-А-1600</t>
  </si>
  <si>
    <t>О создании муниципального учреждения "Управления по делам гражданской обороны и ликвидации чрезвычайных ситуаций на территории о.Муром"</t>
  </si>
  <si>
    <t>0259</t>
  </si>
  <si>
    <t>Фонд оплаты труда казенных учреждений и взносы по обязательному социальному страхованию</t>
  </si>
  <si>
    <t>Иные выплаты персоналу казенных учреждений, за исключением фонда оплаты труда</t>
  </si>
  <si>
    <t>РГ-А-1900</t>
  </si>
  <si>
    <t>0459</t>
  </si>
  <si>
    <t>Субсидии бюджетным учреждениям на финсовое обеспечение муниципального задания на оказание муници-пальных услуг (выполнение работ)</t>
  </si>
  <si>
    <t>РГ-А-3100</t>
  </si>
  <si>
    <t>1010</t>
  </si>
  <si>
    <t>358</t>
  </si>
  <si>
    <t>Прочая закупка товаров, работ и услуг для обеспечения государственных (муниципальных) нужд</t>
  </si>
  <si>
    <t>3.9</t>
  </si>
  <si>
    <t>1009</t>
  </si>
  <si>
    <t>506</t>
  </si>
  <si>
    <t>РГ-А-4100</t>
  </si>
  <si>
    <t>осуществление мероприятий по обеспечению безопасности людей на водных объектах, охране их жизни и здоровья</t>
  </si>
  <si>
    <t>4.1.1</t>
  </si>
  <si>
    <t>РГ-А-8200</t>
  </si>
  <si>
    <t>19</t>
  </si>
  <si>
    <t>4006</t>
  </si>
  <si>
    <t>4007</t>
  </si>
  <si>
    <t>2005</t>
  </si>
  <si>
    <t>107</t>
  </si>
  <si>
    <t>Об организации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</si>
  <si>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r>
      <t xml:space="preserve">в том числе </t>
    </r>
    <r>
      <rPr>
        <b/>
        <sz val="11"/>
        <color indexed="8"/>
        <rFont val="Calibri"/>
        <family val="2"/>
      </rPr>
      <t>областной бюджет</t>
    </r>
  </si>
  <si>
    <t>Управление жилищно-коммуналь-ного хозяйства админист-рации округа Муром</t>
  </si>
  <si>
    <t xml:space="preserve">РСНД округа Муром </t>
  </si>
  <si>
    <t>Об утверждении Положения об управлении жилищно-коммунального хозяйства администрации о.Муром</t>
  </si>
  <si>
    <t>Постанов-ление админист-рации о. Муром</t>
  </si>
  <si>
    <t>Владение, пользование и распоряжение имуществом, находящимся в муниципальной собственности округа</t>
  </si>
  <si>
    <t>Организация в границах округа электро-, тепло-, газо- и водоснабжения населения, водоотведения, снабжения населения топливом</t>
  </si>
  <si>
    <t xml:space="preserve">Соглашение о предоставлении субсидии на капитальные вложения </t>
  </si>
  <si>
    <t>Дорожная деятельность в отношении автомобильных дорог местного значения в границах округа Муром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округа Муром,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</si>
  <si>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проживающих в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законодательст-вом</t>
  </si>
  <si>
    <t>Создание условий для предоставления транспортных услуг населению и организация транспортного обслуживания населения в границах округа</t>
  </si>
  <si>
    <t>Участие в предупреждении и ликвидации последствий чрезвычайных ситуаций в границах округа Муром</t>
  </si>
  <si>
    <t>Управление жилищно-коммуналь-ного хозяйства администра-ции округа Муром</t>
  </si>
  <si>
    <t>Организация мероприятий по охране окружающей среды в границах округа Муром</t>
  </si>
  <si>
    <t>Организация ритуальных услуг и содержание мест захоронения</t>
  </si>
  <si>
    <t>Утверждение правил благоустройства территории округа,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округа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округа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</si>
  <si>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округа Муром, организация и проведение иных мероприятий, предусмотренных законодательст-вом об энергосбережении и о повышении энергетической эффективности</t>
  </si>
  <si>
    <t>августа</t>
  </si>
  <si>
    <t xml:space="preserve">Начальник финансового управления  </t>
  </si>
  <si>
    <t>О.А.Балнова</t>
  </si>
  <si>
    <t>Главный специалист бюджетного отдела</t>
  </si>
  <si>
    <t>Г.Н.Чараева</t>
  </si>
  <si>
    <t>ВСЕГО</t>
  </si>
  <si>
    <t>Комитет по управлению муниципаль-ным имуществом администра-ции округа Муром</t>
  </si>
  <si>
    <t>Об утверждении  Положения о Комитете по управлению муниципальным имуществом администрации округа Муром</t>
  </si>
  <si>
    <t>Об утверждении положения "О порядке управления и распоряжения муниципальной собственностью округа Муром"</t>
  </si>
  <si>
    <t>1005</t>
  </si>
  <si>
    <t>1007</t>
  </si>
  <si>
    <t>Муниципальный контракт (договор) на закупку товаров, работ, услуг для муниципальных нужд</t>
  </si>
  <si>
    <t>О создании Муниципального бюджетного учреждения "Муромский бизнес-инкубатор" путем изменения типа существующего муниципального автономного учреждения "Муромский бизнес-инкубатор"</t>
  </si>
  <si>
    <t>0659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</si>
  <si>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</si>
  <si>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r>
      <rPr>
        <sz val="11"/>
        <color theme="1"/>
        <rFont val="Calibri"/>
        <family val="2"/>
      </rPr>
      <t>в том числе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областной бюджет</t>
    </r>
  </si>
  <si>
    <t>Расходы на выплаты по оплате труда муниципальных служащих органов местного самоуправления в рамках муниципальной программы "Развитие образования в округе Муром на 2015-2017 годы"</t>
  </si>
  <si>
    <t>Об утверждении муниципальной программы "Развитие образования округа Муром на 2015-2017 годы"</t>
  </si>
  <si>
    <t>Модернизация дошкольного образования в рамках подпрограммы "Развитие дошкольного образования в округе Муром на 2015-2017годы" муниципальной программы "Развитие образования в округе Муром на 2015-2017 годы"</t>
  </si>
  <si>
    <t>Обеспечение деятельности детских дошкольных учреждений 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</si>
  <si>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 "Развитие дошкольного образования в округе Муром на 2015-2017 годы" муниципальной программы "Развитие образования в округе Муром на 2015-2017 годы" 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</si>
  <si>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</t>
  </si>
  <si>
    <t>Об утверждении муниципальной программы "Комплексные меры по профилактике правонаруше-ний в округе Муром на  2015-2017 годы"</t>
  </si>
  <si>
    <t>Расходы на проведение мероприятий в рамках муниципальной программы "Комплексные меры противодействия злоупотребле-нию наркотиками и их незаконному обороту  в округе Муром на 2015-2017 годы"</t>
  </si>
  <si>
    <t>Обеспечение деятельности учреждений по внешкольной работе с детьми  в рамках подпрограммы "Развитие общего и дополнительного образования  детей в округе Муром на 2015-2017 годы" муниципальной программы "Развитие образования в округе Муром на 2015-2017 годы"</t>
  </si>
  <si>
    <t>О создании муниципальных казенных учреждений</t>
  </si>
  <si>
    <t>2666</t>
  </si>
  <si>
    <t xml:space="preserve">Постановление  администрации округа Муром </t>
  </si>
  <si>
    <t xml:space="preserve">Приложение </t>
  </si>
  <si>
    <t>"О создании муниципального учреждения "Управления по делам гражданской обороны и ликвидации чрезвычайных ситуаций на территории о.Муром"</t>
  </si>
  <si>
    <t xml:space="preserve">Постановление Главы округа Муром </t>
  </si>
  <si>
    <t>Расходы на проведение мероприятий в рамках подпрограммы "Оптимизация баланса образования, использования, обезвреживания, размещения отходов производства и потребления округа Муром на 2015-2017 годы" муниципальной программы "Благоустройство территории округа Муром на 2015-2017 годы"</t>
  </si>
  <si>
    <t>Обеспечение деятельности муниципального бюджетного учреждения "Благоустройство" в рамках подпрограммы "Озеленение территории  округа Муром на 2015-2017 годы" муниципальной программы "Благоустройство территории округа Муром на 2015-2017 годы"</t>
  </si>
  <si>
    <t>Обеспечение деятельности муниципального бюджетного учреждения "Благоустройство" в рамках подпрограммы "Праздничное оформление и содержание мест массового отдыха населения  округа Муром на 2015-2017 годы" муниципальной программы "Благоустройство территории округа Муром на 2015-2017 годы"</t>
  </si>
  <si>
    <t>Прочие мероприятия по благоустройству в рамках подпрограммы "Содержание и ремонт объектов благоустройства округа Муром на 2015-2017 годы" муниципальной программы "Благоустройство территории округа Муром на 2015-2017 годы"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</si>
  <si>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</t>
  </si>
  <si>
    <t>Установка частотных преобразователей на источниках теплоснабжения в рамках муниципальной программы "Энергосбереже-ние и повышение энергетической эффективности в округе Муром на 2015-2017 годы"</t>
  </si>
  <si>
    <t>Установка приборов учета тепловой энергии на источниках теплоснабжения в рамках муниципальной программы "Энергосбереже-ние и повышение энергетической эффективности в округе Муром на 2015-2017 годы"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</si>
  <si>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 в рамках муниципальной программы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</si>
  <si>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r>
      <t xml:space="preserve">на </t>
    </r>
    <r>
      <rPr>
        <b/>
        <u val="single"/>
        <sz val="14"/>
        <color indexed="8"/>
        <rFont val="Calibri"/>
        <family val="2"/>
      </rPr>
      <t>"15"ноября 2014г.</t>
    </r>
  </si>
  <si>
    <t>Обеспечение деятельности учреждений по внешкольной работе с детьми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</si>
  <si>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Об утверждении муниципальной программы "Развитие физической культуры и спорта в округе Муром на 2015-2017годы"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</si>
  <si>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РФ от 01 июня 2012 года №761,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</si>
  <si>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Обеспечение деятельности учреждений по внешкольной работе с детьми в рамках муниципальной программы "Совершенствование организации отдыха детей и подростков округа Муром на 2015-2017 годы"</t>
  </si>
  <si>
    <t>Об утверждении муниципальной программы "Совершенствование организации отдыха детей и подростков округа Муром на  2015-2017 годы"</t>
  </si>
  <si>
    <t>Обеспечение деятельности централизован-ных бухгалтерий в рамках подпрограммы "Развитие массового спорта и формирование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</si>
  <si>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Об утверждении муниципальной программы "Комплексные меры по профилактике правонарушений в округе Муром на  2015-2017 годы"</t>
  </si>
  <si>
    <t>Расходы на проведение мероприятий в рамках подпрограммы "Развитие массового спорта и формирование здорового образажизни населения на 2015-2017 годы" муниципальной программы "Развитие физической культуры и спорта в округе Муром на 2015-2017 годы"</t>
  </si>
  <si>
    <t>Ежемесячные денежные выплаты заслуженным работникам физической культуры и спорта в рамках 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</si>
  <si>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Расходы на проведение мероприятий в рамках подпрограммы "Поддержка развития футбола в округе Муром на 2015-2017 годы" муниципальной программы "Развитие физической культуры и спорта в округе Муром на 2015-2017 годы"</t>
  </si>
  <si>
    <t>О социальной поддержке заслуженных работников по физической культуре и спорту Российской Федерации</t>
  </si>
  <si>
    <t>Об утверждении муниципальной программы "Молодежь Мурома" на 2015-2017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</si>
  <si>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 "Развитие дошкольного образования в округе Муром на 2015-2017 годы" муниципальной программы "Развитие образования в округе Муром на 2015-2017 годы"</t>
  </si>
  <si>
    <t>Об осуществлении отдельных государственных полномочий Владимирской области  по компенсации части родительской платы за содержание ребенка в образовательных организациях, реализующих основную общеобразова-тельную программу дошкольного образования, на территории округа Муром</t>
  </si>
  <si>
    <t>РГ-А-2300</t>
  </si>
  <si>
    <t>Организация библиотечного обслуживания населения, комплектование и обеспечение сохранности библиотечных фондов библиотек округа</t>
  </si>
  <si>
    <t>р.IV</t>
  </si>
  <si>
    <t>23</t>
  </si>
  <si>
    <t>Г011</t>
  </si>
  <si>
    <t>Расходы на выплаты по оплате труда Главы муниципального образования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</si>
  <si>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Об утверждении муниципальной программы округа Муром "Муниципальное управление" на 2015-2017</t>
  </si>
  <si>
    <t>Подпрог-рамма 1</t>
  </si>
  <si>
    <t>Расходы на выплаты по оплате труда муниципальных служащих органов местного самоуправления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</si>
  <si>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1014</t>
  </si>
  <si>
    <t xml:space="preserve">Автоматизация и информатизация рабочих мест работников органов местного самоуправления и подведомственных учреждений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 " муниципальной программы округа Муром "Муниципальное управление" на 2015-2017 годы </t>
  </si>
  <si>
    <t>Подпрог-рамма 2</t>
  </si>
  <si>
    <t>1015</t>
  </si>
  <si>
    <t xml:space="preserve">Техническое обслуживание автоматизирован-ного рабочего места муниципального служащего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 " муниципальной программы округа Муром "Муниципальное управление" на 2015-2017 годы </t>
  </si>
  <si>
    <t xml:space="preserve"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годы» </t>
  </si>
  <si>
    <t>2294</t>
  </si>
  <si>
    <t>Об утверждении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</si>
  <si>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Обеспечение деятельности многофункционального центра предоставления государственных и муниципальных услуг в рамках муниципальной программы"Снижение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 округе Муром на 2015-2017 годы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</si>
  <si>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округа, а также осуществление закупок товаров, работ, услуг для обеспечения муниципальных нужд</t>
  </si>
  <si>
    <t>Организация и осуществление мероприятий по территориальной обороне и гражданской обороне, защите населения и территории округа от ЧС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продовольствен-ных, медицинских и иных средств</t>
  </si>
  <si>
    <t>Прил. Подпро-грамма II</t>
  </si>
  <si>
    <t>Прил. Подпро-грамма III</t>
  </si>
  <si>
    <t>Прил. Подпро-грамма I</t>
  </si>
  <si>
    <t>Совет народных депутатов округа Муром</t>
  </si>
  <si>
    <t xml:space="preserve"> "Об утверждении положения об оплате труда  выборного должностного лица местного самоуправления, депутатов Совета народных депутатов округа Муром, осуществляющих свои полномочия на постоянной основе в муниципальном образовании округ Муром Владимирской области"</t>
  </si>
  <si>
    <t>"Об утверждении регламента Совета народных депутатов округа Муром в новой редакции"</t>
  </si>
  <si>
    <t>Договор гражданско-правового характера. Декларация (расчет взносов)</t>
  </si>
  <si>
    <t>Декларация о налогах.</t>
  </si>
  <si>
    <t>703</t>
  </si>
  <si>
    <t xml:space="preserve">Об утверждении Положения о размерах и условиях оплаты труда (денежном содержании) муниципальных служащих в муниципальном образовании округ Муром </t>
  </si>
  <si>
    <t>Иные выплаты персоналу муниципальных органов,за исключением фонда оплаты труда</t>
  </si>
  <si>
    <t>РГ-А-0200</t>
  </si>
  <si>
    <t xml:space="preserve"> О создании муниципального бюджетного учреждения «Центр поддержки общественных и социальных инициатив»</t>
  </si>
  <si>
    <t>0159</t>
  </si>
  <si>
    <t xml:space="preserve"> Иные выплаты персоналу казенных учреждений, за исключением фонда оплаты труда</t>
  </si>
  <si>
    <t>0Ф59</t>
  </si>
  <si>
    <t>О создании муниципальных казенных  учреждений путем изменения типа существующих муниципальных учреждений округа Муром</t>
  </si>
  <si>
    <t>Уплата налогов на имущество организаций и земельного налога</t>
  </si>
  <si>
    <t>01.10.2007</t>
  </si>
  <si>
    <t>Об утверждении Положения о размерах и условиях оплаты труда работников централизованных бухгалтерий управлений, комитетов администрации округа Муром</t>
  </si>
  <si>
    <t xml:space="preserve">  Иные выплаты персоналу казенных учреждений, за исключением фонда оплаты труда</t>
  </si>
  <si>
    <t xml:space="preserve">Прочая закупка товаров, работ, услуг обеспечения муниципальных нужд </t>
  </si>
  <si>
    <t>Оценка недвижимости, признание прав и регулирование отношений по государственной и муниципальной собственности в рамках муниципальной программы "Совершенствование управления муниципальной собственностью  муниципального образования округ Муром на 2015-2017годы"</t>
  </si>
  <si>
    <t>Расходы на выплаты по оплате труда муниципальных служащих органов местного самоуправления в рамках непрограммных расходов органов местного самоуправления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</si>
  <si>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</si>
  <si>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Расходы на обеспечение функций органов местного самоуправления в рамках непрограммных расходов органов местного самоуправления</t>
  </si>
  <si>
    <t>Расходы на выплаты по оплате труда депутатов  представительного органа муниципального образования в рамках непрограммных расходов органов местного самоуправления</t>
  </si>
  <si>
    <t>П</t>
  </si>
  <si>
    <t xml:space="preserve">Расходы на выплаты по оплате труда Председателя представительного органа муниципального образования в рамках непрограммных расходов органов местного самоуправления </t>
  </si>
  <si>
    <t>22</t>
  </si>
  <si>
    <t>Расходы на обеспечение функций органов местного самоуправления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</si>
  <si>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О реализации постановления Губернатора области от 30.10.2013 №1215 "О финансовом обеспечении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обеспечение дополнительно-го образования детей в муниципальных образователь-ных организациях"</t>
  </si>
  <si>
    <t>Об утверждении муниципальной программы "Сохранения и развития культуры  округа Муром на 2015-2017 годы"</t>
  </si>
  <si>
    <t>15.102014</t>
  </si>
  <si>
    <t>2260</t>
  </si>
  <si>
    <t>2261</t>
  </si>
  <si>
    <t>Расходы на выплаты по оплате труда муниципальных служащих органов местного самоуправления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</si>
  <si>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20</t>
  </si>
  <si>
    <t>Расходы на выплаты по оплате труда муниципальных служащих органов местного самоуправления в рамках муниципальной программы "Благоустройство территории округа Муром на 2015-2017 годы"</t>
  </si>
  <si>
    <t>Расходы на обеспечение функций органов местного самоуправления в рамках муниципальной программы "Благоустройство территории округа Муром на 2015-2017 годы"</t>
  </si>
  <si>
    <t>Обеспечение деятельности муниципального казенного учреждения "Муромстройзаказчик" в рамках муниципальной программы "Благоустройство территории округа муром на 2015-2017 годы"</t>
  </si>
  <si>
    <t>Обеспечение деятельности централизованных бухгалтерий в рамках муниципальной программы "Благоустройство территорий округа Муром на 2015-2017 годы"</t>
  </si>
  <si>
    <t>Уплата налогов и сборов за объекты муниципальной собственности в рамках муниципальной программы "Благоустройство территории округа Муром на 2015-2017 годы"</t>
  </si>
  <si>
    <t>Об утверждении муниципальной программы "Благоустройство территории округа Муром на 2015-2017годы"</t>
  </si>
  <si>
    <t>2310</t>
  </si>
  <si>
    <t>15.10.2014</t>
  </si>
  <si>
    <t>Строительство (реконструкция) объектов муниципальной собственности округа в рамках муниципальной инвестиционной программы округа Муром на 2015-2017 годы</t>
  </si>
  <si>
    <t>Расходы на проведение мероприятий в рамках муниципальной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</si>
  <si>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в округе Муром на 2015-2017 годы</t>
  </si>
  <si>
    <t>2290</t>
  </si>
  <si>
    <t>Об утверждении муниципальной программы по приведению в нормативное состояние автомобильных дорог общего пользования местного значения в округе Муром на 2015-2017 годы</t>
  </si>
  <si>
    <t>Об утверждении муниципальной программы о обеспечению безопасности дорожного движения и транспортного обслуживания населения на территории округа Муром на 2015-2017 годы</t>
  </si>
  <si>
    <t>Расходы на проведение мероприятий в рамках муниципальной программы "Реконструкция и капитальный ремонт общего имущества многоквартирных домов в округе Муром на 2015-2017 годы"</t>
  </si>
  <si>
    <t>2289</t>
  </si>
  <si>
    <t>Об утверждении муниципальной программы "Реконструкция и капитальный ремонт общего имущества многоквартирных домов в округе Муром на 2015-2017 годы"</t>
  </si>
  <si>
    <t>1017</t>
  </si>
  <si>
    <t>Взносы в региональный фонд капитального ремонта в рамках подпрограммы "Уплата взносов на капитальный ремонт общего имущества за жилые и нежилые помещения многоквартирных домов округа Муром" муниципальной программы "Реконструкция и капитальный ремонт общего имущества многоквартирных домов в округе Муром на 2015-2017 годы"</t>
  </si>
  <si>
    <t>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</si>
  <si>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с учетом необходимости развития малоэтажного жилищного строительства в 2015-2017 годах"</t>
  </si>
  <si>
    <t>Возмещение потерь в доходах организаций железнодорожного транспорта от реализации билетов, связанных с сезонным снижением тарифов,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</si>
  <si>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Возмещение потерь в доходах организаций автомобильного транспорта от реализации билетов, связанных с сезонным снижением тарифов,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</si>
  <si>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Субсидии юридическим лицам (кроме некоммерческих организаций), индивидуальным предпринимате-лям, физическим лицам</t>
  </si>
  <si>
    <t>Обеспечение равной доступности услуг общественного транспорта на территории округа Муром для отдельных категорий граждан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</si>
  <si>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</si>
  <si>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Об утверждении муниципальной программы "Комплексные меры по профилактике правонарушений в округе Муром на 2015-2017 годы"</t>
  </si>
  <si>
    <t>Обеспечение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</t>
  </si>
  <si>
    <t>Об утверждении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</t>
  </si>
  <si>
    <t>Обеспечение деятельности муниципального бюджетного учреждения "Благоустройство" в рамках подпрограммы "Оптимизация баланса образования, использования, обезвреживания, размещения отходов производства и потребления округа Муром на 2015-2017 годы" муниципальной программы "Благоустройство территории округа муром на 2015-2017 годы"</t>
  </si>
  <si>
    <t>5</t>
  </si>
  <si>
    <t>Организация и содержание мест захоронения в рамках подпрограммы "Содержание и ремонт объектов благоустройства округа Муром на 2015-2017 годы" муниципальной программы "Благоустройство территории округа Муром на 2015-2017 годы"</t>
  </si>
  <si>
    <t>Уличное освещения в рамках подпрограммы "Техническое обслуживание и энергоснабжение сетей уличного освещения на 2015-2017 годы" муниципальной программы "Благоустройство территории округа Муром на 2015-2017 годы"</t>
  </si>
  <si>
    <t xml:space="preserve">Постановление  Главы округа Муром </t>
  </si>
  <si>
    <t>О создании центр. бухгалтерии управл. жилищно-коммунального хозяйства и внесен. изменений в штатное расписание централиз. бухгалтерии администрации округа Муром</t>
  </si>
  <si>
    <t>Об утверждении Правил благоустройства и содержания территорий в о. Муром в нов. редакции</t>
  </si>
  <si>
    <t>Об утверждении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</si>
  <si>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1259</t>
  </si>
  <si>
    <t>Об утверждении Положения о  порядке финансирования расходов на организацию мероприятий по охране окружающей среды в части ликвидации несанкционированных свалок</t>
  </si>
  <si>
    <t>Об утверждении Правил благоустройства и содержания территорий в о.  Муром в нов. редакции</t>
  </si>
  <si>
    <t xml:space="preserve">Об утверждении Положения " О порядке оказания ритуальных услуг и содержания кладбищ на территории о. Муром" в новой редакции </t>
  </si>
  <si>
    <t>1124</t>
  </si>
  <si>
    <t xml:space="preserve"> </t>
  </si>
  <si>
    <t>1522</t>
  </si>
  <si>
    <t>Осуществление полномочий по обеспечению жильем отдельных кате-горий граждан, установленных ФЗ от 12 января 1995 года №5-ФЗ "О вете-ранах", в соответствии с Указом Президента РФ от 7 мая 2008 года №714 "Об обеспечении жильем ветеранов ВОВ 1941 -1945годов",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</si>
  <si>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 xml:space="preserve"> Об утверждении положения об оплате труда  выборного должностного лица местного самоуправления, депутатов Совета народных депутатов округа Муром, осуществляющих свои полномочия на постоянной основе в муниципальном образовании округ Муром Владимирской области</t>
  </si>
  <si>
    <t>Об утверждении регламента Совета народных депутатов округа Муром в новой редакции</t>
  </si>
  <si>
    <t>Прилож разд. 2</t>
  </si>
  <si>
    <t>Прилож разд. 2,3</t>
  </si>
  <si>
    <t>07.07.2006 28.09.2010</t>
  </si>
  <si>
    <t>147          1124</t>
  </si>
  <si>
    <t>Об утверждении Положения об управлении жилищно-коммунального хозяйства администрации о.Муром ;            Об утверждении Правил благоустройства и содержания территорий в о.Муром в новой редакции</t>
  </si>
  <si>
    <t>20.05.2014 14.10.2014</t>
  </si>
  <si>
    <t>1089 2292</t>
  </si>
  <si>
    <t>Прилож разд. 2;   в целом</t>
  </si>
  <si>
    <t>Об утверждении Порядка осуществления капитальных вложений в объекты муниципальной собственности округа Муром за счет средств бюджета округа Муром;  Об утверждении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</si>
  <si>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При-лож.1  разд. 7</t>
  </si>
  <si>
    <t>Прило-жение</t>
  </si>
  <si>
    <t>О создании муниципального бюджетного учреждения округа Муром "Благоустройст-во"</t>
  </si>
  <si>
    <t>РСНД округа Муром; Постанов-ление админист-рации о. Муром</t>
  </si>
  <si>
    <t>28.09.2010; 29.05.2012</t>
  </si>
  <si>
    <t>1124; 1522</t>
  </si>
  <si>
    <t>Об утверждении Правил благоустройства и содержания территорий в округе Муром в новой редакции; О создании муниципального бюджетного учреждения округа Муром "Благоустройст-во"</t>
  </si>
  <si>
    <t>в целом   в уелом</t>
  </si>
  <si>
    <t>Прилож разд. 7</t>
  </si>
  <si>
    <t>Прилож разд.2</t>
  </si>
  <si>
    <t>Дополнитель-ные меры социальной поддержки и социальной помощи для отдельных категорий граждан</t>
  </si>
  <si>
    <t>31.12.2013</t>
  </si>
  <si>
    <t>Осуществление полномочий по исполнению мер социальной поддержки, направленных на воспитание и обучение детей-инвалидов дошкольного возраста в образовательных учреждениях, и по социальной поддержке детей-инвалидов дошкольного возраста</t>
  </si>
  <si>
    <t>Об  осуществлении государственных полномочий Владимирской области по исполнению мер социальной поддержки, направленных  на воспитание и обучение детей-инвалидов дошкольного возраста в образовательных учреждениях, реализующих основную общеобразова-тельную программу дошкольного образования, и по социальной поддержке детей-инвалидов дошкольного возраста"</t>
  </si>
  <si>
    <t>РГ-В-012</t>
  </si>
  <si>
    <t>Осуществление полномочий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</si>
  <si>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>РГ-В-9999</t>
  </si>
  <si>
    <t>Финансовое обеспечение деятельности органов местного самоуправления округа Муром</t>
  </si>
  <si>
    <t>Об утверждении Положения о размерах и условиях оплаты труда (денежном содержании) муниципальных служащих в муниципальном образовании округа Муром</t>
  </si>
  <si>
    <t>90</t>
  </si>
  <si>
    <t>4</t>
  </si>
  <si>
    <t>п.1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</si>
  <si>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</si>
  <si>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расходов на аппарат управления</t>
  </si>
  <si>
    <t>Прочая закупка товаров, работ и услуг для обеспечения государственных (муниципальных) нужд</t>
  </si>
  <si>
    <t>Муниципальный  контрактный договор на закупку товаров и услуг для муниципальных нужд</t>
  </si>
  <si>
    <t>Об утверждении положения об организации образования в округе  Муром</t>
  </si>
  <si>
    <t>Прил. p.VI</t>
  </si>
  <si>
    <t>244</t>
  </si>
  <si>
    <t>Об утверждении Положения о комитете по делам молодёжи администрации округа Муром в новой редакции</t>
  </si>
  <si>
    <t>111</t>
  </si>
  <si>
    <t>Комитет по делам молодёжи администра-ции округа Муром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</si>
  <si>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ФГОС),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Владимирской области), создание условий для осуществление присмотра и ухода за детьми, содержание детей в муниципальных образовательных организациях, а также организация отдыха детей в каникулярное время</t>
  </si>
  <si>
    <t>РГ-А-0800</t>
  </si>
  <si>
    <t>Об утверждении  Положения о финансовом управлении администрации округа Муром</t>
  </si>
  <si>
    <t>Трудовой договор. Декларация (расчет взносов).</t>
  </si>
  <si>
    <t xml:space="preserve"> Иные выплаты персоналу государственных (муниципальных) органов, за исключением фонда оплаты труда</t>
  </si>
  <si>
    <t>О порядке распределения части бюджета принимаемых обязательств при формировании проекта бюджета округа на очередной финансовый год и плановый период в зависимости от результатов годового мониторинга качества управления финансами, осуществляемого главными распорядителями средств бюджета округа</t>
  </si>
  <si>
    <t>Резервные средства</t>
  </si>
  <si>
    <t xml:space="preserve">№06/13-д </t>
  </si>
  <si>
    <t>Обслуживание муниципального долга</t>
  </si>
  <si>
    <t>Соглашение (договор) о предоставлении кредитов и муниципальных гарантий</t>
  </si>
  <si>
    <t>РГ-А-3700</t>
  </si>
  <si>
    <t>Об утверждении Положения о порядке расходования средств резервного фонда администрации округа Муром</t>
  </si>
  <si>
    <t>15</t>
  </si>
  <si>
    <t>13</t>
  </si>
  <si>
    <t>1006</t>
  </si>
  <si>
    <t>11</t>
  </si>
  <si>
    <t>1001</t>
  </si>
  <si>
    <t>Финансовое управление администра-ции округа Муром</t>
  </si>
  <si>
    <t>Договор  с ДФБНП админист-рации Влади-мирской области</t>
  </si>
  <si>
    <t>Формирование, утверждение, исполнение бюджета округа и контроль за исполнением бюджета</t>
  </si>
  <si>
    <t>Постанов-ление Главы о.Муром</t>
  </si>
  <si>
    <r>
      <rPr>
        <sz val="11"/>
        <color theme="1"/>
        <rFont val="Calibri"/>
        <family val="2"/>
      </rPr>
      <t>в том числе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областной бюджет</t>
    </r>
  </si>
  <si>
    <t xml:space="preserve"> местный бюджет</t>
  </si>
  <si>
    <t>Об утверждении Положения о комитете по физической культуре и спорту администрации округа Муром в новой редакции</t>
  </si>
  <si>
    <t>560</t>
  </si>
  <si>
    <t>Соглашение о предоставлении субсидий на выполнение муниципального задания</t>
  </si>
  <si>
    <t>Соглашение о предоставлении субсидий на иные цели</t>
  </si>
  <si>
    <t>611</t>
  </si>
  <si>
    <t>612</t>
  </si>
  <si>
    <t xml:space="preserve">Об утверждении порядка расходования средств муниципального бюджета на проведение мероприятий по физической культуре и спорту в округе  Муром </t>
  </si>
  <si>
    <t>Комитет по физической культуре и спорту администра-ции округа Муром</t>
  </si>
  <si>
    <t>Прил.1, р.VII</t>
  </si>
  <si>
    <t>п.2.1.4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</si>
  <si>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</si>
  <si>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2001</t>
  </si>
  <si>
    <t>РГ-А-2700</t>
  </si>
  <si>
    <t>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 округа</t>
  </si>
  <si>
    <t>508</t>
  </si>
  <si>
    <t>РГ-А-4200</t>
  </si>
  <si>
    <t>12</t>
  </si>
  <si>
    <t>Об утверждении Положения об Управлении культуры</t>
  </si>
  <si>
    <t>Муниципальный контракт (договор) на закупку товаров, работ, услуг для муниципальных нужд.                                           Агентское соглашение, договор.</t>
  </si>
  <si>
    <t>Соглашение о предоставлении субсидии на иные цели. Нормативный правовой акт.</t>
  </si>
  <si>
    <t>О мерах по поэтапному повышению заработной платы работников муниципальной сферы культуры округа Муром</t>
  </si>
  <si>
    <t>Об утверждении Положения об организации досуга и обеспечении населения услугами организаций культуры и Положения о библиотечном деле и обязательном экземпляре документов</t>
  </si>
  <si>
    <t xml:space="preserve">Приложение 2  </t>
  </si>
  <si>
    <t>0Б59</t>
  </si>
  <si>
    <t>РГ-А-2400</t>
  </si>
  <si>
    <t>08</t>
  </si>
  <si>
    <t>0Г59</t>
  </si>
  <si>
    <t>7039</t>
  </si>
  <si>
    <t>7023</t>
  </si>
  <si>
    <t>Иные выплаты персоналу казенных учреждений, за исключением фонда оплаты труда</t>
  </si>
  <si>
    <t>РГ-А-2500</t>
  </si>
  <si>
    <t>7058</t>
  </si>
  <si>
    <t>758</t>
  </si>
  <si>
    <t>Управление культуры админист-рации округа Муром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</si>
  <si>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общеобразова-тельных программ в соответствии с ФГОС),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Владимирской области), создание условий для осуществление присмотра и ухода за детьми, содержание детей в муниципальных образовательных организациях, а также организация отдыха детей в каникулярное время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</si>
  <si>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</si>
  <si>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Создание условий для организации досуга и обеспечения жителей округа услугами организаций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</si>
  <si>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</si>
  <si>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р.VI</t>
  </si>
  <si>
    <t>О предоставлении мер социальной поддержки по оплате за содержание и ремонт жилья, услуг теплоснабжения (отопления) и электроснабжения отдельным категориям граждан</t>
  </si>
  <si>
    <t>732</t>
  </si>
  <si>
    <t>07.07.2006</t>
  </si>
  <si>
    <t xml:space="preserve">147          </t>
  </si>
  <si>
    <t>"Об утверждении Положения об управлении жилищно-коммунального хозяйства администрации о.Муром"</t>
  </si>
  <si>
    <t>442</t>
  </si>
  <si>
    <t>121</t>
  </si>
  <si>
    <t>921</t>
  </si>
  <si>
    <t>Об утверждении Положения   о порядке материально-     технического и организационного обеспечения деятельности органов местного самоуправления округа Муром</t>
  </si>
  <si>
    <t>Прочая закупка товаров, работ и услуг для обеспечения муниципальных нужд</t>
  </si>
  <si>
    <t>147</t>
  </si>
  <si>
    <t>0359</t>
  </si>
  <si>
    <t>112</t>
  </si>
  <si>
    <t>851</t>
  </si>
  <si>
    <t>852</t>
  </si>
  <si>
    <t>РГ-А-1000</t>
  </si>
  <si>
    <t>Об утверждении Положения о порядке управления и распоряжения муниципальной собственностью округа Муром</t>
  </si>
  <si>
    <t>РГ-А-1100</t>
  </si>
  <si>
    <t>4001</t>
  </si>
  <si>
    <t>1089</t>
  </si>
  <si>
    <t>Об утверждении Порядка осуществления капитальных вложений в объекты муниципальной собственности округа Муром за счет средств бюджета округа Муром</t>
  </si>
  <si>
    <t>414</t>
  </si>
  <si>
    <t>Бюджетные инвестиции в объекты капитального строительства  муниципальной собственности</t>
  </si>
  <si>
    <t xml:space="preserve">Соглашение о предоставлении бюджетных инвестиций </t>
  </si>
  <si>
    <t>Строительство (реконструкция) объектов муниципальной собственности округа в рамках муниципальной программы "Модернизация объектов коммунальной инфраструктуры округа Муром на 2014-2016 годы"</t>
  </si>
  <si>
    <t>466</t>
  </si>
  <si>
    <t xml:space="preserve">Субсидии на осуществление капитальных вложений в объекты капитального строительства муниципальной собственности муниципальными унитарными предприятиями </t>
  </si>
  <si>
    <t>323</t>
  </si>
  <si>
    <t>РГ-А-1200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</si>
  <si>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</si>
  <si>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</si>
  <si>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243</t>
  </si>
  <si>
    <t>Закупка товаров, работ, услуг в целях капитального ремонта муниципального имущества</t>
  </si>
  <si>
    <t>Муниципальный контракт (договор) на закупку товаров, работ, услуг для муниципальных нужд.                                         Агентское соглашение, договор.</t>
  </si>
  <si>
    <t>412</t>
  </si>
  <si>
    <t xml:space="preserve">Муниципальный контракт (договор) на закупку товаров, работ, услуг для муниципальных нужд.                                        </t>
  </si>
  <si>
    <t>РГ-А-1400</t>
  </si>
  <si>
    <t>6001</t>
  </si>
  <si>
    <t>6002</t>
  </si>
  <si>
    <t>2004</t>
  </si>
  <si>
    <t xml:space="preserve"> Проект Постанов-ления админист-рации округа Муром</t>
  </si>
  <si>
    <t>Об утверждении муниципальной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 округе Муром на 2015-2017 годы"</t>
  </si>
  <si>
    <t>Обеспечение деятельности казенных учреждений, подведомственных администрации округа, 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</si>
  <si>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>0759</t>
  </si>
  <si>
    <t>Обеспечение деятельности муниципального казенного учреждения "Управление административными зданиями и транспортом"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</si>
  <si>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>Обеспечение деятельности централизованных бухгалтерий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</si>
  <si>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>Проведение государственных праздников и дат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</si>
  <si>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>Реализация решения Совета народных депутатов от 25.09.2012 №252 «Об утверждении Положения о выплате денежной компенсации членам домовых и уличных комитетов в новой редакции»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</si>
  <si>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 xml:space="preserve">  Обеспечение деятельности муниципального автономного учреждения "Муромский меридиан" в рамках подпрограммы "Освещение вопросов деятельности Администрации округа Муром" муниципальной программы округа Муром "Муниципальное управление" на 2015-2017 годы</t>
  </si>
  <si>
    <t>Подпрог-рамма 3</t>
  </si>
  <si>
    <t>2009</t>
  </si>
  <si>
    <t>Представление социальных выплат молодым семьям на приобретение (строительство) жилья в рамках муниципальной программы "Обеспечение жильем молодых семей округа Муром на 2015-2017 годы"</t>
  </si>
  <si>
    <t>2257</t>
  </si>
  <si>
    <t>Об утверждении муниципальной программы "Обеспечение жильем молодых семей округа Муром на 2015-2017 годы</t>
  </si>
  <si>
    <t>6003</t>
  </si>
  <si>
    <t>Предоставление грантов начинающим субъектам малого и среднего предпринимательства на создание собственного бизнеса  в рамках муниципальной программы содействия развитию малого и среднего предпринима-тельства в округе Муром на 2015-2017 годы</t>
  </si>
  <si>
    <t>"Об утверждении муниципальной прграммы "Комплексные меры по профилактике правонарушений в округе Муром на 2015-2017 годы"</t>
  </si>
  <si>
    <t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</si>
  <si>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Осуществление полномочий Российской Федерации по государственной регистрации актов гражданского состояния в рамках подпрограммы 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</si>
  <si>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5134</t>
  </si>
  <si>
    <t>Осуществление полномочий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РФ",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</si>
  <si>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Обеспечение деятельности комиссий по делам несовершенно-летних и защите их прав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</si>
  <si>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</si>
  <si>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Реализация отдельных государственных полномочий по вопросам административ-ного законодательства 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</si>
  <si>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Доплаты к пенсиям муниципальных служащих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</si>
  <si>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</si>
  <si>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</si>
  <si>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Адресная социальная помощь больным туберкулезом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</si>
  <si>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</si>
  <si>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Оказание поддержки общественным организациям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</si>
  <si>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Об утверждении муниципальной программы 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</si>
  <si>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6004</t>
  </si>
  <si>
    <t>Предоставление на конкурсной основе субсидий и грантов социально-ориентированным некоммерческим организациям на реализацию социальных проектов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</si>
  <si>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 "Развитие общего и дополнительного образования детей  в округе Муром на 2015-2017 годы" муниципальной программы "Развитие образования в округе Муром на 2015-2017 годы"</t>
  </si>
  <si>
    <t>Обеспечение деятельности учреждений по внешкольной работе с детьми  в рамках муниципальной программы "Совершенствование организации отдыха детей и подростков округа Муром  на 2015-2017 годы"</t>
  </si>
  <si>
    <t>Об утверждении муниципальной программы "Совершенство-вание организации отдыха детей и подростков округа Муром на  2015-2017 годы"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</si>
  <si>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</t>
  </si>
  <si>
    <t>Об утверждении муниципальной программы "Развитие образования округа Муром на 2015-2017годы"</t>
  </si>
  <si>
    <t>7046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</si>
  <si>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РФ от 1 июня 2012 года №761 в рамках подпрограммы "Развитие общего  и дополнительного образования детей в округе Муром на 2015-2017 годы" муниципальной программы "Развитие образования в округе Муром на 2015-2017 годы"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</si>
  <si>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"Развитие образования в округе Муром на 2015-2017 годы"</t>
  </si>
  <si>
    <t>Обеспечение государственных гарантий реализации прав на получение общедоступного и бесплатного дошкольного  образования в рамках подпрограммы  "Развитие дошкольного образования в округе Муром на 2015-2017 годы" муниципальной программы "Развитие образования в округе Муром на 2015-2017 годы"</t>
  </si>
  <si>
    <t>Обеспечение полномочий по организации и осуществлению деятельности по опеке и попечительству в отношении несовершенно-летних  граждан в рамках муниципальной программы "Развитие образования в округе Муром на 2015-2017 годы"</t>
  </si>
  <si>
    <t>Обеспечение представления жилых помещений детям-сиротам и детям, оставшимся без попечения родителей, лицам из их числа по договорам найма специализированных помещений в рамках муниципальной программы "Развитие образования в округе Муром на 2015-2017 годы"</t>
  </si>
  <si>
    <t>Содержание ребенка в семье опекуна и приемной семье, а также вознаграждение, причитающееся приемному родителю, в части выплат приемной семье на содержание подопечных детей в рамках муниципальной программы "Развитие образования в округе Муром на 2015-2017 годы"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</si>
</sst>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dd/mm/yy;@"/>
    <numFmt numFmtId="167" formatCode="#,##0.0_р_."/>
    <numFmt numFmtId="168" formatCode="#,##0_ ;[Red]\-#,##0\ "/>
    <numFmt numFmtId="169" formatCode="0.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[$-FC19]d\ mmmm\ yyyy\ &quot;г.&quot;"/>
    <numFmt numFmtId="174" formatCode="#,##0.0_ ;[Red]\-#,##0.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.8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7.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sz val="7.5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sz val="9"/>
      <color indexed="10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b/>
      <sz val="12"/>
      <color indexed="8"/>
      <name val="Calibri"/>
      <family val="2"/>
    </font>
    <font>
      <sz val="7.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3" fontId="15" fillId="0" borderId="15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11" fillId="33" borderId="10" xfId="55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" fontId="3" fillId="0" borderId="15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49" fontId="11" fillId="33" borderId="14" xfId="55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vertical="center" wrapText="1"/>
    </xf>
    <xf numFmtId="14" fontId="12" fillId="0" borderId="13" xfId="0" applyNumberFormat="1" applyFont="1" applyFill="1" applyBorder="1" applyAlignment="1">
      <alignment vertical="center" wrapText="1"/>
    </xf>
    <xf numFmtId="14" fontId="4" fillId="0" borderId="13" xfId="0" applyNumberFormat="1" applyFont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14" fontId="11" fillId="33" borderId="10" xfId="53" applyNumberFormat="1" applyFont="1" applyFill="1" applyBorder="1" applyAlignment="1">
      <alignment horizontal="center" vertical="center" wrapText="1"/>
      <protection/>
    </xf>
    <xf numFmtId="3" fontId="9" fillId="33" borderId="10" xfId="53" applyNumberFormat="1" applyFont="1" applyFill="1" applyBorder="1" applyAlignment="1">
      <alignment horizontal="center" vertical="center" wrapText="1"/>
      <protection/>
    </xf>
    <xf numFmtId="3" fontId="6" fillId="33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1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1" fillId="33" borderId="10" xfId="53" applyNumberFormat="1" applyFont="1" applyFill="1" applyBorder="1" applyAlignment="1">
      <alignment horizontal="center" vertical="center" wrapText="1"/>
      <protection/>
    </xf>
    <xf numFmtId="3" fontId="11" fillId="33" borderId="10" xfId="53" applyNumberFormat="1" applyFont="1" applyFill="1" applyBorder="1" applyAlignment="1">
      <alignment horizontal="center" vertical="center" wrapText="1"/>
      <protection/>
    </xf>
    <xf numFmtId="1" fontId="11" fillId="33" borderId="10" xfId="53" applyNumberFormat="1" applyFont="1" applyFill="1" applyBorder="1" applyAlignment="1">
      <alignment horizontal="center" vertical="center" wrapText="1"/>
      <protection/>
    </xf>
    <xf numFmtId="2" fontId="11" fillId="33" borderId="10" xfId="53" applyNumberFormat="1" applyFont="1" applyFill="1" applyBorder="1" applyAlignment="1">
      <alignment horizontal="center" vertical="center" wrapText="1"/>
      <protection/>
    </xf>
    <xf numFmtId="49" fontId="9" fillId="33" borderId="10" xfId="53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3" fillId="33" borderId="10" xfId="53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0" xfId="53" applyFont="1" applyFill="1" applyBorder="1" applyAlignment="1">
      <alignment horizontal="center"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9" fillId="33" borderId="10" xfId="53" applyNumberFormat="1" applyFont="1" applyFill="1" applyBorder="1" applyAlignment="1">
      <alignment vertical="center" wrapText="1"/>
      <protection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3" fontId="8" fillId="33" borderId="10" xfId="53" applyNumberFormat="1" applyFont="1" applyFill="1" applyBorder="1" applyAlignment="1">
      <alignment horizontal="center" vertical="center" wrapText="1"/>
      <protection/>
    </xf>
    <xf numFmtId="1" fontId="8" fillId="33" borderId="10" xfId="53" applyNumberFormat="1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49" fontId="11" fillId="33" borderId="10" xfId="53" applyNumberFormat="1" applyFont="1" applyFill="1" applyBorder="1" applyAlignment="1">
      <alignment horizontal="center" vertical="center" wrapText="1"/>
      <protection/>
    </xf>
    <xf numFmtId="0" fontId="11" fillId="33" borderId="13" xfId="53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14" fontId="19" fillId="33" borderId="10" xfId="53" applyNumberFormat="1" applyFont="1" applyFill="1" applyBorder="1" applyAlignment="1" applyProtection="1">
      <alignment horizontal="center" vertical="center" wrapText="1" shrinkToFit="1"/>
      <protection locked="0"/>
    </xf>
    <xf numFmtId="14" fontId="18" fillId="33" borderId="10" xfId="53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49" fontId="18" fillId="33" borderId="10" xfId="53" applyNumberFormat="1" applyFont="1" applyFill="1" applyBorder="1" applyAlignment="1">
      <alignment horizontal="center" vertical="center" wrapText="1"/>
      <protection/>
    </xf>
    <xf numFmtId="3" fontId="9" fillId="33" borderId="14" xfId="53" applyNumberFormat="1" applyFont="1" applyFill="1" applyBorder="1" applyAlignment="1">
      <alignment vertical="center" wrapText="1"/>
      <protection/>
    </xf>
    <xf numFmtId="3" fontId="11" fillId="33" borderId="14" xfId="53" applyNumberFormat="1" applyFont="1" applyFill="1" applyBorder="1" applyAlignment="1">
      <alignment vertical="center" wrapText="1"/>
      <protection/>
    </xf>
    <xf numFmtId="3" fontId="11" fillId="33" borderId="10" xfId="53" applyNumberFormat="1" applyFont="1" applyFill="1" applyBorder="1" applyAlignment="1">
      <alignment vertical="center" wrapText="1"/>
      <protection/>
    </xf>
    <xf numFmtId="3" fontId="5" fillId="33" borderId="10" xfId="53" applyNumberFormat="1" applyFont="1" applyFill="1" applyBorder="1" applyAlignment="1">
      <alignment horizontal="center" vertical="center" wrapText="1"/>
      <protection/>
    </xf>
    <xf numFmtId="1" fontId="5" fillId="33" borderId="10" xfId="53" applyNumberFormat="1" applyFont="1" applyFill="1" applyBorder="1" applyAlignment="1">
      <alignment horizontal="center" vertical="center" wrapText="1"/>
      <protection/>
    </xf>
    <xf numFmtId="14" fontId="18" fillId="33" borderId="10" xfId="53" applyNumberFormat="1" applyFont="1" applyFill="1" applyBorder="1" applyAlignment="1">
      <alignment vertical="center" wrapText="1"/>
      <protection/>
    </xf>
    <xf numFmtId="14" fontId="11" fillId="0" borderId="10" xfId="53" applyNumberFormat="1" applyFont="1" applyFill="1" applyBorder="1" applyAlignment="1">
      <alignment vertical="center" wrapText="1"/>
      <protection/>
    </xf>
    <xf numFmtId="3" fontId="9" fillId="0" borderId="10" xfId="53" applyNumberFormat="1" applyFont="1" applyFill="1" applyBorder="1" applyAlignment="1">
      <alignment horizontal="center" vertical="center" wrapText="1"/>
      <protection/>
    </xf>
    <xf numFmtId="3" fontId="11" fillId="33" borderId="13" xfId="53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/>
    </xf>
    <xf numFmtId="3" fontId="15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3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11" fillId="0" borderId="10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14" fontId="18" fillId="0" borderId="10" xfId="54" applyNumberFormat="1" applyFont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4" fontId="18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 wrapText="1"/>
    </xf>
    <xf numFmtId="14" fontId="28" fillId="0" borderId="15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3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4" fontId="1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5" fillId="34" borderId="14" xfId="0" applyFont="1" applyFill="1" applyBorder="1" applyAlignment="1">
      <alignment/>
    </xf>
    <xf numFmtId="0" fontId="11" fillId="34" borderId="14" xfId="0" applyFont="1" applyFill="1" applyBorder="1" applyAlignment="1">
      <alignment vertical="center" wrapText="1"/>
    </xf>
    <xf numFmtId="14" fontId="11" fillId="34" borderId="14" xfId="0" applyNumberFormat="1" applyFont="1" applyFill="1" applyBorder="1" applyAlignment="1">
      <alignment vertical="center" wrapText="1"/>
    </xf>
    <xf numFmtId="3" fontId="15" fillId="34" borderId="14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3" fontId="15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6" fillId="34" borderId="14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" fontId="13" fillId="34" borderId="14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" fontId="13" fillId="34" borderId="10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5" fillId="0" borderId="15" xfId="63" applyNumberFormat="1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 wrapText="1"/>
    </xf>
    <xf numFmtId="14" fontId="7" fillId="34" borderId="14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left" vertical="center" wrapText="1"/>
    </xf>
    <xf numFmtId="49" fontId="26" fillId="34" borderId="14" xfId="0" applyNumberFormat="1" applyFont="1" applyFill="1" applyBorder="1" applyAlignment="1">
      <alignment horizontal="center" vertical="center"/>
    </xf>
    <xf numFmtId="0" fontId="8" fillId="34" borderId="14" xfId="0" applyNumberFormat="1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14" fontId="31" fillId="34" borderId="10" xfId="0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left" vertical="center" wrapText="1"/>
    </xf>
    <xf numFmtId="49" fontId="26" fillId="34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vertical="center" wrapText="1"/>
    </xf>
    <xf numFmtId="0" fontId="32" fillId="34" borderId="10" xfId="0" applyNumberFormat="1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/>
    </xf>
    <xf numFmtId="0" fontId="31" fillId="34" borderId="10" xfId="0" applyNumberFormat="1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3" fontId="13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 wrapText="1"/>
    </xf>
    <xf numFmtId="1" fontId="13" fillId="34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3" fontId="15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14" fontId="4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168" fontId="33" fillId="34" borderId="14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49" fontId="28" fillId="34" borderId="14" xfId="0" applyNumberFormat="1" applyFont="1" applyFill="1" applyBorder="1" applyAlignment="1">
      <alignment horizontal="center" vertical="center"/>
    </xf>
    <xf numFmtId="1" fontId="13" fillId="34" borderId="14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49" fontId="28" fillId="34" borderId="10" xfId="0" applyNumberFormat="1" applyFont="1" applyFill="1" applyBorder="1" applyAlignment="1">
      <alignment horizontal="center" vertical="center"/>
    </xf>
    <xf numFmtId="1" fontId="1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4" fontId="11" fillId="33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168" fontId="13" fillId="34" borderId="14" xfId="0" applyNumberFormat="1" applyFont="1" applyFill="1" applyBorder="1" applyAlignment="1">
      <alignment horizontal="center" vertical="center"/>
    </xf>
    <xf numFmtId="14" fontId="12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4" fontId="12" fillId="33" borderId="10" xfId="0" applyNumberFormat="1" applyFont="1" applyFill="1" applyBorder="1" applyAlignment="1">
      <alignment horizontal="center" vertical="center" wrapText="1"/>
    </xf>
    <xf numFmtId="14" fontId="18" fillId="33" borderId="13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1" fillId="33" borderId="13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9" fillId="33" borderId="1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11" fillId="34" borderId="10" xfId="53" applyFont="1" applyFill="1" applyBorder="1" applyAlignment="1">
      <alignment horizontal="center" vertical="center" wrapText="1"/>
      <protection/>
    </xf>
    <xf numFmtId="14" fontId="11" fillId="34" borderId="10" xfId="53" applyNumberFormat="1" applyFont="1" applyFill="1" applyBorder="1" applyAlignment="1">
      <alignment horizontal="center" vertical="center" wrapText="1"/>
      <protection/>
    </xf>
    <xf numFmtId="49" fontId="14" fillId="34" borderId="10" xfId="53" applyNumberFormat="1" applyFont="1" applyFill="1" applyBorder="1" applyAlignment="1">
      <alignment horizontal="center" vertical="center" wrapText="1"/>
      <protection/>
    </xf>
    <xf numFmtId="3" fontId="9" fillId="34" borderId="10" xfId="53" applyNumberFormat="1" applyFont="1" applyFill="1" applyBorder="1" applyAlignment="1">
      <alignment horizontal="center" vertical="center" wrapText="1"/>
      <protection/>
    </xf>
    <xf numFmtId="3" fontId="6" fillId="34" borderId="10" xfId="53" applyNumberFormat="1" applyFont="1" applyFill="1" applyBorder="1" applyAlignment="1">
      <alignment horizontal="center" vertical="center" wrapText="1"/>
      <protection/>
    </xf>
    <xf numFmtId="3" fontId="13" fillId="34" borderId="10" xfId="53" applyNumberFormat="1" applyFont="1" applyFill="1" applyBorder="1" applyAlignment="1">
      <alignment horizontal="center" vertical="center" wrapText="1"/>
      <protection/>
    </xf>
    <xf numFmtId="1" fontId="9" fillId="34" borderId="10" xfId="53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15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14" fontId="4" fillId="34" borderId="10" xfId="0" applyNumberFormat="1" applyFont="1" applyFill="1" applyBorder="1" applyAlignment="1">
      <alignment vertical="center"/>
    </xf>
    <xf numFmtId="1" fontId="3" fillId="34" borderId="10" xfId="0" applyNumberFormat="1" applyFont="1" applyFill="1" applyBorder="1" applyAlignment="1">
      <alignment vertical="center"/>
    </xf>
    <xf numFmtId="14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3" fontId="15" fillId="34" borderId="10" xfId="0" applyNumberFormat="1" applyFont="1" applyFill="1" applyBorder="1" applyAlignment="1">
      <alignment vertical="center"/>
    </xf>
    <xf numFmtId="0" fontId="2" fillId="34" borderId="15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3" fontId="15" fillId="34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33" borderId="20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1" fillId="33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11" fillId="33" borderId="13" xfId="53" applyFont="1" applyFill="1" applyBorder="1" applyAlignment="1">
      <alignment horizontal="center" vertical="center" wrapText="1"/>
      <protection/>
    </xf>
    <xf numFmtId="0" fontId="11" fillId="33" borderId="14" xfId="53" applyFont="1" applyFill="1" applyBorder="1" applyAlignment="1">
      <alignment horizontal="center" vertical="center" wrapText="1"/>
      <protection/>
    </xf>
    <xf numFmtId="3" fontId="11" fillId="33" borderId="13" xfId="53" applyNumberFormat="1" applyFont="1" applyFill="1" applyBorder="1" applyAlignment="1">
      <alignment horizontal="center" vertical="center" wrapText="1"/>
      <protection/>
    </xf>
    <xf numFmtId="3" fontId="11" fillId="33" borderId="14" xfId="53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14" fontId="18" fillId="33" borderId="13" xfId="53" applyNumberFormat="1" applyFont="1" applyFill="1" applyBorder="1" applyAlignment="1">
      <alignment horizontal="center" vertical="center" wrapText="1"/>
      <protection/>
    </xf>
    <xf numFmtId="14" fontId="18" fillId="33" borderId="14" xfId="53" applyNumberFormat="1" applyFont="1" applyFill="1" applyBorder="1" applyAlignment="1">
      <alignment horizontal="center" vertical="center" wrapText="1"/>
      <protection/>
    </xf>
    <xf numFmtId="49" fontId="8" fillId="33" borderId="13" xfId="53" applyNumberFormat="1" applyFont="1" applyFill="1" applyBorder="1" applyAlignment="1">
      <alignment horizontal="center" vertical="center" wrapText="1"/>
      <protection/>
    </xf>
    <xf numFmtId="49" fontId="8" fillId="33" borderId="14" xfId="53" applyNumberFormat="1" applyFont="1" applyFill="1" applyBorder="1" applyAlignment="1">
      <alignment horizontal="center" vertical="center" wrapText="1"/>
      <protection/>
    </xf>
    <xf numFmtId="49" fontId="9" fillId="33" borderId="13" xfId="53" applyNumberFormat="1" applyFont="1" applyFill="1" applyBorder="1" applyAlignment="1" applyProtection="1">
      <alignment horizontal="center" vertical="center" wrapText="1"/>
      <protection locked="0"/>
    </xf>
    <xf numFmtId="49" fontId="9" fillId="33" borderId="20" xfId="53" applyNumberFormat="1" applyFont="1" applyFill="1" applyBorder="1" applyAlignment="1" applyProtection="1">
      <alignment horizontal="center" vertical="center" wrapText="1"/>
      <protection locked="0"/>
    </xf>
    <xf numFmtId="49" fontId="9" fillId="33" borderId="14" xfId="53" applyNumberFormat="1" applyFont="1" applyFill="1" applyBorder="1" applyAlignment="1" applyProtection="1">
      <alignment horizontal="center" vertical="center" wrapText="1"/>
      <protection locked="0"/>
    </xf>
    <xf numFmtId="49" fontId="11" fillId="33" borderId="13" xfId="53" applyNumberFormat="1" applyFont="1" applyFill="1" applyBorder="1" applyAlignment="1" applyProtection="1">
      <alignment horizontal="center" vertical="center" wrapText="1"/>
      <protection locked="0"/>
    </xf>
    <xf numFmtId="49" fontId="11" fillId="33" borderId="20" xfId="53" applyNumberFormat="1" applyFont="1" applyFill="1" applyBorder="1" applyAlignment="1" applyProtection="1">
      <alignment horizontal="center" vertical="center" wrapText="1"/>
      <protection locked="0"/>
    </xf>
    <xf numFmtId="49" fontId="11" fillId="33" borderId="14" xfId="53" applyNumberFormat="1" applyFont="1" applyFill="1" applyBorder="1" applyAlignment="1" applyProtection="1">
      <alignment horizontal="center" vertical="center" wrapText="1"/>
      <protection locked="0"/>
    </xf>
    <xf numFmtId="49" fontId="18" fillId="33" borderId="13" xfId="53" applyNumberFormat="1" applyFont="1" applyFill="1" applyBorder="1" applyAlignment="1" applyProtection="1">
      <alignment horizontal="center" vertical="center" wrapText="1"/>
      <protection locked="0"/>
    </xf>
    <xf numFmtId="49" fontId="18" fillId="33" borderId="14" xfId="53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53" applyNumberFormat="1" applyFont="1" applyFill="1" applyBorder="1" applyAlignment="1">
      <alignment horizontal="center" vertical="center" wrapText="1"/>
      <protection/>
    </xf>
    <xf numFmtId="0" fontId="11" fillId="33" borderId="20" xfId="53" applyFont="1" applyFill="1" applyBorder="1" applyAlignment="1">
      <alignment horizontal="center" vertical="center" wrapText="1"/>
      <protection/>
    </xf>
    <xf numFmtId="0" fontId="11" fillId="33" borderId="13" xfId="53" applyNumberFormat="1" applyFont="1" applyFill="1" applyBorder="1" applyAlignment="1">
      <alignment horizontal="center" vertical="center" wrapText="1"/>
      <protection/>
    </xf>
    <xf numFmtId="0" fontId="11" fillId="33" borderId="20" xfId="53" applyNumberFormat="1" applyFont="1" applyFill="1" applyBorder="1" applyAlignment="1">
      <alignment horizontal="center" vertical="center" wrapText="1"/>
      <protection/>
    </xf>
    <xf numFmtId="0" fontId="11" fillId="33" borderId="14" xfId="53" applyNumberFormat="1" applyFont="1" applyFill="1" applyBorder="1" applyAlignment="1">
      <alignment horizontal="center" vertical="center" wrapText="1"/>
      <protection/>
    </xf>
    <xf numFmtId="49" fontId="8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18" fillId="33" borderId="20" xfId="53" applyNumberFormat="1" applyFont="1" applyFill="1" applyBorder="1" applyAlignment="1">
      <alignment horizontal="center" vertical="center" wrapText="1"/>
      <protection/>
    </xf>
    <xf numFmtId="2" fontId="11" fillId="33" borderId="13" xfId="53" applyNumberFormat="1" applyFont="1" applyFill="1" applyBorder="1" applyAlignment="1">
      <alignment horizontal="center" vertical="center" wrapText="1"/>
      <protection/>
    </xf>
    <xf numFmtId="2" fontId="11" fillId="33" borderId="20" xfId="53" applyNumberFormat="1" applyFont="1" applyFill="1" applyBorder="1" applyAlignment="1">
      <alignment horizontal="center" vertical="center" wrapText="1"/>
      <protection/>
    </xf>
    <xf numFmtId="2" fontId="11" fillId="33" borderId="14" xfId="53" applyNumberFormat="1" applyFont="1" applyFill="1" applyBorder="1" applyAlignment="1">
      <alignment horizontal="center" vertical="center" wrapText="1"/>
      <protection/>
    </xf>
    <xf numFmtId="3" fontId="11" fillId="33" borderId="20" xfId="53" applyNumberFormat="1" applyFont="1" applyFill="1" applyBorder="1" applyAlignment="1">
      <alignment horizontal="center" vertical="center" wrapText="1"/>
      <protection/>
    </xf>
    <xf numFmtId="3" fontId="9" fillId="33" borderId="13" xfId="53" applyNumberFormat="1" applyFont="1" applyFill="1" applyBorder="1" applyAlignment="1">
      <alignment horizontal="center" vertical="center" wrapText="1"/>
      <protection/>
    </xf>
    <xf numFmtId="3" fontId="9" fillId="33" borderId="20" xfId="53" applyNumberFormat="1" applyFont="1" applyFill="1" applyBorder="1" applyAlignment="1">
      <alignment horizontal="center" vertical="center" wrapText="1"/>
      <protection/>
    </xf>
    <xf numFmtId="3" fontId="9" fillId="33" borderId="14" xfId="53" applyNumberFormat="1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1" fillId="33" borderId="13" xfId="55" applyNumberFormat="1" applyFont="1" applyFill="1" applyBorder="1" applyAlignment="1" applyProtection="1">
      <alignment horizontal="center" vertical="center" wrapText="1"/>
      <protection locked="0"/>
    </xf>
    <xf numFmtId="49" fontId="11" fillId="33" borderId="23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2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4" fillId="33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3" xfId="54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13" xfId="54" applyFont="1" applyBorder="1" applyAlignment="1">
      <alignment horizontal="center" vertical="center"/>
      <protection/>
    </xf>
    <xf numFmtId="0" fontId="11" fillId="0" borderId="20" xfId="54" applyFont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/>
    </xf>
    <xf numFmtId="14" fontId="18" fillId="0" borderId="20" xfId="0" applyNumberFormat="1" applyFont="1" applyFill="1" applyBorder="1" applyAlignment="1">
      <alignment horizontal="center" vertical="center"/>
    </xf>
    <xf numFmtId="14" fontId="18" fillId="0" borderId="1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18" fillId="0" borderId="13" xfId="54" applyNumberFormat="1" applyFont="1" applyBorder="1" applyAlignment="1">
      <alignment horizontal="center" vertical="center"/>
      <protection/>
    </xf>
    <xf numFmtId="14" fontId="18" fillId="0" borderId="20" xfId="54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4" fontId="4" fillId="34" borderId="26" xfId="0" applyNumberFormat="1" applyFont="1" applyFill="1" applyBorder="1" applyAlignment="1">
      <alignment horizontal="center" vertical="center"/>
    </xf>
    <xf numFmtId="14" fontId="4" fillId="34" borderId="1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wrapText="1"/>
    </xf>
    <xf numFmtId="0" fontId="2" fillId="34" borderId="2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4" fontId="3" fillId="34" borderId="26" xfId="0" applyNumberFormat="1" applyFont="1" applyFill="1" applyBorder="1" applyAlignment="1">
      <alignment horizontal="center" vertical="center" wrapText="1"/>
    </xf>
    <xf numFmtId="14" fontId="3" fillId="34" borderId="14" xfId="0" applyNumberFormat="1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" fontId="3" fillId="34" borderId="26" xfId="0" applyNumberFormat="1" applyFont="1" applyFill="1" applyBorder="1" applyAlignment="1">
      <alignment horizontal="center" vertical="center"/>
    </xf>
    <xf numFmtId="1" fontId="3" fillId="34" borderId="14" xfId="0" applyNumberFormat="1" applyFont="1" applyFill="1" applyBorder="1" applyAlignment="1">
      <alignment horizontal="center" vertical="center"/>
    </xf>
    <xf numFmtId="14" fontId="12" fillId="33" borderId="13" xfId="0" applyNumberFormat="1" applyFont="1" applyFill="1" applyBorder="1" applyAlignment="1">
      <alignment horizontal="center" vertical="center" wrapText="1"/>
    </xf>
    <xf numFmtId="14" fontId="12" fillId="33" borderId="14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4" fontId="4" fillId="33" borderId="13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14" fontId="24" fillId="33" borderId="13" xfId="0" applyNumberFormat="1" applyFont="1" applyFill="1" applyBorder="1" applyAlignment="1">
      <alignment horizontal="center" vertical="center"/>
    </xf>
    <xf numFmtId="14" fontId="24" fillId="33" borderId="20" xfId="0" applyNumberFormat="1" applyFont="1" applyFill="1" applyBorder="1" applyAlignment="1">
      <alignment horizontal="center" vertical="center"/>
    </xf>
    <xf numFmtId="14" fontId="24" fillId="33" borderId="1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3" fontId="34" fillId="34" borderId="26" xfId="0" applyNumberFormat="1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/>
    </xf>
    <xf numFmtId="3" fontId="15" fillId="34" borderId="14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16" fontId="11" fillId="0" borderId="13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20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4" fontId="18" fillId="33" borderId="13" xfId="0" applyNumberFormat="1" applyFont="1" applyFill="1" applyBorder="1" applyAlignment="1">
      <alignment horizontal="center" vertical="center"/>
    </xf>
    <xf numFmtId="14" fontId="18" fillId="33" borderId="20" xfId="0" applyNumberFormat="1" applyFont="1" applyFill="1" applyBorder="1" applyAlignment="1">
      <alignment horizontal="center" vertical="center"/>
    </xf>
    <xf numFmtId="14" fontId="18" fillId="33" borderId="14" xfId="0" applyNumberFormat="1" applyFont="1" applyFill="1" applyBorder="1" applyAlignment="1">
      <alignment horizontal="center" vertical="center"/>
    </xf>
    <xf numFmtId="14" fontId="18" fillId="33" borderId="10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 wrapText="1"/>
    </xf>
    <xf numFmtId="0" fontId="11" fillId="33" borderId="20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3" fontId="9" fillId="33" borderId="10" xfId="53" applyNumberFormat="1" applyFont="1" applyFill="1" applyBorder="1" applyAlignment="1">
      <alignment horizontal="center" vertical="center" wrapText="1"/>
      <protection/>
    </xf>
    <xf numFmtId="165" fontId="9" fillId="33" borderId="10" xfId="53" applyNumberFormat="1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165" fontId="11" fillId="33" borderId="10" xfId="53" applyNumberFormat="1" applyFont="1" applyFill="1" applyBorder="1" applyAlignment="1">
      <alignment horizontal="center" vertical="center" wrapText="1"/>
      <protection/>
    </xf>
    <xf numFmtId="14" fontId="18" fillId="33" borderId="1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14" fontId="11" fillId="33" borderId="13" xfId="53" applyNumberFormat="1" applyFont="1" applyFill="1" applyBorder="1" applyAlignment="1">
      <alignment horizontal="center" vertical="center" wrapText="1"/>
      <protection/>
    </xf>
    <xf numFmtId="14" fontId="11" fillId="33" borderId="20" xfId="53" applyNumberFormat="1" applyFont="1" applyFill="1" applyBorder="1" applyAlignment="1">
      <alignment horizontal="center" vertical="center" wrapText="1"/>
      <protection/>
    </xf>
    <xf numFmtId="14" fontId="11" fillId="33" borderId="14" xfId="53" applyNumberFormat="1" applyFont="1" applyFill="1" applyBorder="1" applyAlignment="1">
      <alignment horizontal="center" vertical="center" wrapText="1"/>
      <protection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3" fontId="11" fillId="33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9" fillId="33" borderId="10" xfId="53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3" applyFont="1" applyFill="1" applyBorder="1" applyAlignment="1">
      <alignment horizontal="center" vertical="center" wrapText="1"/>
      <protection/>
    </xf>
    <xf numFmtId="49" fontId="18" fillId="33" borderId="10" xfId="53" applyNumberFormat="1" applyFont="1" applyFill="1" applyBorder="1" applyAlignment="1" applyProtection="1">
      <alignment horizontal="center" vertical="center" wrapText="1"/>
      <protection locked="0"/>
    </xf>
    <xf numFmtId="14" fontId="19" fillId="0" borderId="13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5" fillId="33" borderId="13" xfId="53" applyNumberFormat="1" applyFont="1" applyFill="1" applyBorder="1" applyAlignment="1">
      <alignment horizontal="center" vertical="center" wrapText="1"/>
      <protection/>
    </xf>
    <xf numFmtId="49" fontId="5" fillId="33" borderId="20" xfId="53" applyNumberFormat="1" applyFont="1" applyFill="1" applyBorder="1" applyAlignment="1">
      <alignment horizontal="center" vertical="center" wrapText="1"/>
      <protection/>
    </xf>
    <xf numFmtId="49" fontId="5" fillId="33" borderId="14" xfId="53" applyNumberFormat="1" applyFont="1" applyFill="1" applyBorder="1" applyAlignment="1">
      <alignment horizontal="center" vertical="center" wrapText="1"/>
      <protection/>
    </xf>
    <xf numFmtId="0" fontId="9" fillId="33" borderId="13" xfId="53" applyFont="1" applyFill="1" applyBorder="1" applyAlignment="1">
      <alignment horizontal="center" vertical="center" wrapText="1"/>
      <protection/>
    </xf>
    <xf numFmtId="0" fontId="9" fillId="33" borderId="14" xfId="53" applyFont="1" applyFill="1" applyBorder="1" applyAlignment="1">
      <alignment horizontal="center" vertical="center" wrapText="1"/>
      <protection/>
    </xf>
    <xf numFmtId="0" fontId="11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4" fontId="11" fillId="33" borderId="10" xfId="53" applyNumberFormat="1" applyFont="1" applyFill="1" applyBorder="1" applyAlignment="1">
      <alignment horizontal="center" vertical="center" wrapText="1"/>
      <protection/>
    </xf>
    <xf numFmtId="49" fontId="11" fillId="33" borderId="10" xfId="53" applyNumberFormat="1" applyFont="1" applyFill="1" applyBorder="1" applyAlignment="1">
      <alignment horizontal="center" vertical="center" wrapText="1"/>
      <protection/>
    </xf>
    <xf numFmtId="49" fontId="10" fillId="34" borderId="10" xfId="53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4" fontId="18" fillId="33" borderId="10" xfId="53" applyNumberFormat="1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1" fillId="33" borderId="14" xfId="55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4" fontId="4" fillId="33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1" fillId="33" borderId="13" xfId="55" applyNumberFormat="1" applyFont="1" applyFill="1" applyBorder="1" applyAlignment="1" applyProtection="1">
      <alignment horizontal="center" vertical="center" wrapText="1"/>
      <protection locked="0"/>
    </xf>
    <xf numFmtId="49" fontId="11" fillId="33" borderId="14" xfId="55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 wrapText="1"/>
    </xf>
    <xf numFmtId="14" fontId="12" fillId="0" borderId="14" xfId="0" applyNumberFormat="1" applyFont="1" applyFill="1" applyBorder="1" applyAlignment="1">
      <alignment horizontal="center" vertical="center" wrapText="1"/>
    </xf>
    <xf numFmtId="49" fontId="11" fillId="33" borderId="23" xfId="55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15" fillId="34" borderId="14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12" fillId="0" borderId="2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4" fillId="0" borderId="13" xfId="0" applyNumberFormat="1" applyFont="1" applyBorder="1" applyAlignment="1">
      <alignment horizontal="center" vertical="center"/>
    </xf>
    <xf numFmtId="14" fontId="24" fillId="0" borderId="20" xfId="0" applyNumberFormat="1" applyFont="1" applyBorder="1" applyAlignment="1">
      <alignment horizontal="center" vertical="center"/>
    </xf>
    <xf numFmtId="14" fontId="24" fillId="0" borderId="1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Р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6"/>
  <sheetViews>
    <sheetView tabSelected="1" zoomScale="75" zoomScaleNormal="75" zoomScalePageLayoutView="40" workbookViewId="0" topLeftCell="M300">
      <selection activeCell="M307" sqref="A307:IV344"/>
    </sheetView>
  </sheetViews>
  <sheetFormatPr defaultColWidth="9.140625" defaultRowHeight="15"/>
  <cols>
    <col min="1" max="1" width="5.421875" style="0" customWidth="1"/>
    <col min="2" max="2" width="13.00390625" style="0" customWidth="1"/>
    <col min="3" max="3" width="6.421875" style="0" customWidth="1"/>
    <col min="4" max="4" width="12.421875" style="0" customWidth="1"/>
    <col min="5" max="5" width="7.421875" style="0" customWidth="1"/>
    <col min="6" max="7" width="7.57421875" style="0" customWidth="1"/>
    <col min="8" max="8" width="13.00390625" style="0" customWidth="1"/>
    <col min="9" max="9" width="7.421875" style="0" customWidth="1"/>
    <col min="11" max="11" width="15.00390625" style="0" customWidth="1"/>
    <col min="12" max="12" width="13.421875" style="0" customWidth="1"/>
    <col min="13" max="13" width="11.8515625" style="0" customWidth="1"/>
    <col min="14" max="14" width="14.00390625" style="0" customWidth="1"/>
    <col min="15" max="15" width="7.421875" style="0" customWidth="1"/>
    <col min="16" max="16" width="8.140625" style="0" customWidth="1"/>
    <col min="17" max="17" width="7.421875" style="0" customWidth="1"/>
    <col min="18" max="18" width="12.140625" style="0" customWidth="1"/>
    <col min="19" max="19" width="6.421875" style="0" customWidth="1"/>
    <col min="20" max="20" width="5.57421875" style="0" customWidth="1"/>
    <col min="21" max="21" width="6.140625" style="0" customWidth="1"/>
    <col min="22" max="22" width="6.421875" style="0" customWidth="1"/>
    <col min="23" max="23" width="8.421875" style="0" customWidth="1"/>
    <col min="24" max="24" width="6.421875" style="0" customWidth="1"/>
    <col min="25" max="25" width="5.57421875" style="0" customWidth="1"/>
    <col min="26" max="26" width="12.57421875" style="0" customWidth="1"/>
    <col min="27" max="27" width="10.00390625" style="0" customWidth="1"/>
    <col min="28" max="28" width="10.421875" style="0" customWidth="1"/>
    <col min="29" max="29" width="10.00390625" style="0" customWidth="1"/>
    <col min="30" max="30" width="13.57421875" style="0" customWidth="1"/>
  </cols>
  <sheetData>
    <row r="1" spans="1:30" ht="27" customHeight="1">
      <c r="A1" s="810" t="s">
        <v>83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0"/>
      <c r="O1" s="810"/>
      <c r="P1" s="810"/>
      <c r="Q1" s="810"/>
      <c r="R1" s="810"/>
      <c r="S1" s="810"/>
      <c r="T1" s="810"/>
      <c r="U1" s="810"/>
      <c r="V1" s="810"/>
      <c r="W1" s="810"/>
      <c r="X1" s="810"/>
      <c r="Y1" s="810"/>
      <c r="Z1" s="810"/>
      <c r="AA1" s="810"/>
      <c r="AB1" s="810"/>
      <c r="AC1" s="810"/>
      <c r="AD1" s="810"/>
    </row>
    <row r="2" spans="1:30" ht="18" customHeight="1" thickBot="1">
      <c r="A2" s="811" t="s">
        <v>353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</row>
    <row r="3" spans="1:30" ht="32.25" customHeight="1">
      <c r="A3" s="812" t="s">
        <v>314</v>
      </c>
      <c r="B3" s="804"/>
      <c r="C3" s="804" t="s">
        <v>86</v>
      </c>
      <c r="D3" s="804"/>
      <c r="E3" s="804" t="s">
        <v>89</v>
      </c>
      <c r="F3" s="804"/>
      <c r="G3" s="804"/>
      <c r="H3" s="804"/>
      <c r="I3" s="806" t="s">
        <v>93</v>
      </c>
      <c r="J3" s="806"/>
      <c r="K3" s="806" t="s">
        <v>96</v>
      </c>
      <c r="L3" s="806"/>
      <c r="M3" s="806"/>
      <c r="N3" s="806"/>
      <c r="O3" s="804" t="s">
        <v>100</v>
      </c>
      <c r="P3" s="804"/>
      <c r="Q3" s="804"/>
      <c r="R3" s="804"/>
      <c r="S3" s="804"/>
      <c r="T3" s="804"/>
      <c r="U3" s="804"/>
      <c r="V3" s="804"/>
      <c r="W3" s="804"/>
      <c r="X3" s="804"/>
      <c r="Y3" s="804" t="s">
        <v>109</v>
      </c>
      <c r="Z3" s="804"/>
      <c r="AA3" s="804" t="s">
        <v>110</v>
      </c>
      <c r="AB3" s="804"/>
      <c r="AC3" s="804"/>
      <c r="AD3" s="814" t="s">
        <v>114</v>
      </c>
    </row>
    <row r="4" spans="1:30" ht="21" customHeight="1">
      <c r="A4" s="813"/>
      <c r="B4" s="805"/>
      <c r="C4" s="805"/>
      <c r="D4" s="805"/>
      <c r="E4" s="805"/>
      <c r="F4" s="805"/>
      <c r="G4" s="805"/>
      <c r="H4" s="805"/>
      <c r="I4" s="807"/>
      <c r="J4" s="807"/>
      <c r="K4" s="808" t="s">
        <v>97</v>
      </c>
      <c r="L4" s="808"/>
      <c r="M4" s="808"/>
      <c r="N4" s="808" t="s">
        <v>88</v>
      </c>
      <c r="O4" s="807" t="s">
        <v>101</v>
      </c>
      <c r="P4" s="807"/>
      <c r="Q4" s="807"/>
      <c r="R4" s="807"/>
      <c r="S4" s="807" t="s">
        <v>102</v>
      </c>
      <c r="T4" s="807"/>
      <c r="U4" s="807"/>
      <c r="V4" s="807"/>
      <c r="W4" s="807"/>
      <c r="X4" s="807"/>
      <c r="Y4" s="805"/>
      <c r="Z4" s="805"/>
      <c r="AA4" s="805"/>
      <c r="AB4" s="805"/>
      <c r="AC4" s="805"/>
      <c r="AD4" s="815"/>
    </row>
    <row r="5" spans="1:30" ht="55.5" customHeight="1" thickBot="1">
      <c r="A5" s="73" t="s">
        <v>84</v>
      </c>
      <c r="B5" s="71" t="s">
        <v>85</v>
      </c>
      <c r="C5" s="72" t="s">
        <v>87</v>
      </c>
      <c r="D5" s="72" t="s">
        <v>88</v>
      </c>
      <c r="E5" s="72" t="s">
        <v>90</v>
      </c>
      <c r="F5" s="72" t="s">
        <v>91</v>
      </c>
      <c r="G5" s="72" t="s">
        <v>92</v>
      </c>
      <c r="H5" s="72" t="s">
        <v>88</v>
      </c>
      <c r="I5" s="72" t="s">
        <v>94</v>
      </c>
      <c r="J5" s="72" t="s">
        <v>95</v>
      </c>
      <c r="K5" s="71" t="s">
        <v>98</v>
      </c>
      <c r="L5" s="71" t="s">
        <v>139</v>
      </c>
      <c r="M5" s="71" t="s">
        <v>99</v>
      </c>
      <c r="N5" s="809"/>
      <c r="O5" s="72" t="s">
        <v>103</v>
      </c>
      <c r="P5" s="72" t="s">
        <v>91</v>
      </c>
      <c r="Q5" s="72" t="s">
        <v>92</v>
      </c>
      <c r="R5" s="72" t="s">
        <v>88</v>
      </c>
      <c r="S5" s="72" t="s">
        <v>94</v>
      </c>
      <c r="T5" s="72" t="s">
        <v>104</v>
      </c>
      <c r="U5" s="72" t="s">
        <v>105</v>
      </c>
      <c r="V5" s="71" t="s">
        <v>107</v>
      </c>
      <c r="W5" s="72" t="s">
        <v>106</v>
      </c>
      <c r="X5" s="72" t="s">
        <v>108</v>
      </c>
      <c r="Y5" s="72" t="s">
        <v>87</v>
      </c>
      <c r="Z5" s="72" t="s">
        <v>88</v>
      </c>
      <c r="AA5" s="71" t="s">
        <v>111</v>
      </c>
      <c r="AB5" s="71" t="s">
        <v>112</v>
      </c>
      <c r="AC5" s="71" t="s">
        <v>113</v>
      </c>
      <c r="AD5" s="816"/>
    </row>
    <row r="6" spans="1:30" ht="15.75" thickBot="1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3">
        <v>25</v>
      </c>
      <c r="Z6" s="3">
        <v>26</v>
      </c>
      <c r="AA6" s="3">
        <v>27</v>
      </c>
      <c r="AB6" s="3">
        <v>28</v>
      </c>
      <c r="AC6" s="3">
        <v>29</v>
      </c>
      <c r="AD6" s="97">
        <v>30</v>
      </c>
    </row>
    <row r="7" spans="1:30" ht="26.25" customHeight="1">
      <c r="A7" s="768" t="s">
        <v>396</v>
      </c>
      <c r="B7" s="768" t="s">
        <v>51</v>
      </c>
      <c r="C7" s="769" t="s">
        <v>148</v>
      </c>
      <c r="D7" s="386"/>
      <c r="E7" s="386"/>
      <c r="F7" s="387"/>
      <c r="G7" s="386"/>
      <c r="H7" s="386"/>
      <c r="I7" s="388"/>
      <c r="J7" s="388"/>
      <c r="K7" s="388"/>
      <c r="L7" s="388"/>
      <c r="M7" s="388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90"/>
      <c r="Z7" s="389"/>
      <c r="AA7" s="391">
        <f>AA8+AA9</f>
        <v>113923.5</v>
      </c>
      <c r="AB7" s="391">
        <f>AB8+AB9</f>
        <v>106815.38</v>
      </c>
      <c r="AC7" s="391">
        <f>AC8+AC9</f>
        <v>106750.12</v>
      </c>
      <c r="AD7" s="392"/>
    </row>
    <row r="8" spans="1:30" ht="45" customHeight="1">
      <c r="A8" s="768"/>
      <c r="B8" s="768"/>
      <c r="C8" s="769"/>
      <c r="D8" s="393" t="s">
        <v>52</v>
      </c>
      <c r="E8" s="394"/>
      <c r="F8" s="394"/>
      <c r="G8" s="394"/>
      <c r="H8" s="394"/>
      <c r="I8" s="395"/>
      <c r="J8" s="395"/>
      <c r="K8" s="395"/>
      <c r="L8" s="395"/>
      <c r="M8" s="395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6"/>
      <c r="Z8" s="394"/>
      <c r="AA8" s="397">
        <f aca="true" t="shared" si="0" ref="AA8:AC9">AA39+AA54+AA69</f>
        <v>15163.6</v>
      </c>
      <c r="AB8" s="397">
        <f t="shared" si="0"/>
        <v>8055.68</v>
      </c>
      <c r="AC8" s="397">
        <f t="shared" si="0"/>
        <v>7990.42</v>
      </c>
      <c r="AD8" s="394"/>
    </row>
    <row r="9" spans="1:30" ht="30" customHeight="1">
      <c r="A9" s="768"/>
      <c r="B9" s="768"/>
      <c r="C9" s="769"/>
      <c r="D9" s="393" t="s">
        <v>158</v>
      </c>
      <c r="E9" s="398"/>
      <c r="F9" s="398"/>
      <c r="G9" s="398"/>
      <c r="H9" s="394"/>
      <c r="I9" s="395"/>
      <c r="J9" s="395"/>
      <c r="K9" s="395"/>
      <c r="L9" s="395"/>
      <c r="M9" s="395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6"/>
      <c r="Z9" s="394"/>
      <c r="AA9" s="397">
        <f t="shared" si="0"/>
        <v>98759.9</v>
      </c>
      <c r="AB9" s="397">
        <f t="shared" si="0"/>
        <v>98759.7</v>
      </c>
      <c r="AC9" s="397">
        <f t="shared" si="0"/>
        <v>98759.7</v>
      </c>
      <c r="AD9" s="394"/>
    </row>
    <row r="10" spans="1:30" ht="288" customHeight="1">
      <c r="A10" s="747" t="s">
        <v>396</v>
      </c>
      <c r="B10" s="747" t="s">
        <v>51</v>
      </c>
      <c r="C10" s="747" t="s">
        <v>128</v>
      </c>
      <c r="D10" s="733" t="s">
        <v>499</v>
      </c>
      <c r="E10" s="100" t="s">
        <v>121</v>
      </c>
      <c r="F10" s="137">
        <v>41240</v>
      </c>
      <c r="G10" s="100">
        <v>273</v>
      </c>
      <c r="H10" s="108" t="s">
        <v>392</v>
      </c>
      <c r="I10" s="129" t="s">
        <v>124</v>
      </c>
      <c r="J10" s="129" t="s">
        <v>150</v>
      </c>
      <c r="K10" s="129" t="s">
        <v>371</v>
      </c>
      <c r="L10" s="129" t="s">
        <v>126</v>
      </c>
      <c r="M10" s="129" t="s">
        <v>372</v>
      </c>
      <c r="N10" s="100" t="s">
        <v>373</v>
      </c>
      <c r="O10" s="100" t="s">
        <v>56</v>
      </c>
      <c r="P10" s="101">
        <v>41927</v>
      </c>
      <c r="Q10" s="100">
        <v>2313</v>
      </c>
      <c r="R10" s="108" t="s">
        <v>374</v>
      </c>
      <c r="S10" s="109" t="s">
        <v>375</v>
      </c>
      <c r="T10" s="102"/>
      <c r="U10" s="109"/>
      <c r="V10" s="109"/>
      <c r="W10" s="109"/>
      <c r="X10" s="109"/>
      <c r="Y10" s="130">
        <v>121</v>
      </c>
      <c r="Z10" s="109" t="s">
        <v>165</v>
      </c>
      <c r="AA10" s="130">
        <v>1889</v>
      </c>
      <c r="AB10" s="130">
        <v>1889</v>
      </c>
      <c r="AC10" s="131">
        <v>1889</v>
      </c>
      <c r="AD10" s="110" t="s">
        <v>53</v>
      </c>
    </row>
    <row r="11" spans="1:30" ht="120" customHeight="1">
      <c r="A11" s="747"/>
      <c r="B11" s="747"/>
      <c r="C11" s="747"/>
      <c r="D11" s="733"/>
      <c r="E11" s="741" t="s">
        <v>121</v>
      </c>
      <c r="F11" s="771">
        <v>39350</v>
      </c>
      <c r="G11" s="733">
        <v>442</v>
      </c>
      <c r="H11" s="733" t="s">
        <v>397</v>
      </c>
      <c r="I11" s="764" t="s">
        <v>124</v>
      </c>
      <c r="J11" s="764" t="s">
        <v>186</v>
      </c>
      <c r="K11" s="764">
        <v>23</v>
      </c>
      <c r="L11" s="764">
        <v>1</v>
      </c>
      <c r="M11" s="764" t="s">
        <v>133</v>
      </c>
      <c r="N11" s="733" t="s">
        <v>376</v>
      </c>
      <c r="O11" s="458" t="s">
        <v>56</v>
      </c>
      <c r="P11" s="737">
        <v>41927</v>
      </c>
      <c r="Q11" s="458">
        <v>2313</v>
      </c>
      <c r="R11" s="480" t="s">
        <v>374</v>
      </c>
      <c r="S11" s="460" t="s">
        <v>375</v>
      </c>
      <c r="T11" s="731"/>
      <c r="U11" s="731"/>
      <c r="V11" s="731"/>
      <c r="W11" s="731"/>
      <c r="X11" s="731"/>
      <c r="Y11" s="130">
        <v>121</v>
      </c>
      <c r="Z11" s="109" t="s">
        <v>165</v>
      </c>
      <c r="AA11" s="130">
        <v>29227</v>
      </c>
      <c r="AB11" s="130">
        <v>29227</v>
      </c>
      <c r="AC11" s="131">
        <v>29227</v>
      </c>
      <c r="AD11" s="110" t="s">
        <v>53</v>
      </c>
    </row>
    <row r="12" spans="1:30" ht="189" customHeight="1">
      <c r="A12" s="747"/>
      <c r="B12" s="747"/>
      <c r="C12" s="747"/>
      <c r="D12" s="733"/>
      <c r="E12" s="770"/>
      <c r="F12" s="772"/>
      <c r="G12" s="733"/>
      <c r="H12" s="770"/>
      <c r="I12" s="765"/>
      <c r="J12" s="765"/>
      <c r="K12" s="765"/>
      <c r="L12" s="765"/>
      <c r="M12" s="765"/>
      <c r="N12" s="770"/>
      <c r="O12" s="459"/>
      <c r="P12" s="739"/>
      <c r="Q12" s="459"/>
      <c r="R12" s="482"/>
      <c r="S12" s="461"/>
      <c r="T12" s="731"/>
      <c r="U12" s="731"/>
      <c r="V12" s="731"/>
      <c r="W12" s="731"/>
      <c r="X12" s="731"/>
      <c r="Y12" s="130">
        <v>122</v>
      </c>
      <c r="Z12" s="109" t="s">
        <v>398</v>
      </c>
      <c r="AA12" s="130">
        <v>110</v>
      </c>
      <c r="AB12" s="130">
        <v>110</v>
      </c>
      <c r="AC12" s="131">
        <v>110</v>
      </c>
      <c r="AD12" s="110" t="s">
        <v>53</v>
      </c>
    </row>
    <row r="13" spans="1:30" ht="330" customHeight="1">
      <c r="A13" s="747"/>
      <c r="B13" s="747"/>
      <c r="C13" s="747"/>
      <c r="D13" s="733"/>
      <c r="E13" s="100" t="s">
        <v>121</v>
      </c>
      <c r="F13" s="137">
        <v>40141</v>
      </c>
      <c r="G13" s="100">
        <v>921</v>
      </c>
      <c r="H13" s="100" t="s">
        <v>129</v>
      </c>
      <c r="I13" s="129" t="s">
        <v>124</v>
      </c>
      <c r="J13" s="129" t="s">
        <v>527</v>
      </c>
      <c r="K13" s="129" t="s">
        <v>371</v>
      </c>
      <c r="L13" s="129" t="s">
        <v>159</v>
      </c>
      <c r="M13" s="129" t="s">
        <v>377</v>
      </c>
      <c r="N13" s="109" t="s">
        <v>378</v>
      </c>
      <c r="O13" s="100" t="s">
        <v>56</v>
      </c>
      <c r="P13" s="101">
        <v>41927</v>
      </c>
      <c r="Q13" s="100">
        <v>2313</v>
      </c>
      <c r="R13" s="108" t="s">
        <v>374</v>
      </c>
      <c r="S13" s="109" t="s">
        <v>379</v>
      </c>
      <c r="T13" s="102"/>
      <c r="U13" s="109"/>
      <c r="V13" s="109"/>
      <c r="W13" s="109"/>
      <c r="X13" s="109"/>
      <c r="Y13" s="130">
        <v>244</v>
      </c>
      <c r="Z13" s="109" t="s">
        <v>409</v>
      </c>
      <c r="AA13" s="130">
        <v>688</v>
      </c>
      <c r="AB13" s="130">
        <v>688</v>
      </c>
      <c r="AC13" s="131">
        <v>688</v>
      </c>
      <c r="AD13" s="110" t="s">
        <v>136</v>
      </c>
    </row>
    <row r="14" spans="1:30" ht="291" customHeight="1">
      <c r="A14" s="747"/>
      <c r="B14" s="747"/>
      <c r="C14" s="747"/>
      <c r="D14" s="733"/>
      <c r="E14" s="100" t="s">
        <v>121</v>
      </c>
      <c r="F14" s="137">
        <v>40141</v>
      </c>
      <c r="G14" s="100">
        <v>921</v>
      </c>
      <c r="H14" s="100" t="s">
        <v>129</v>
      </c>
      <c r="I14" s="129" t="s">
        <v>124</v>
      </c>
      <c r="J14" s="129" t="s">
        <v>527</v>
      </c>
      <c r="K14" s="129" t="s">
        <v>371</v>
      </c>
      <c r="L14" s="129" t="s">
        <v>159</v>
      </c>
      <c r="M14" s="129" t="s">
        <v>380</v>
      </c>
      <c r="N14" s="109" t="s">
        <v>381</v>
      </c>
      <c r="O14" s="100" t="s">
        <v>56</v>
      </c>
      <c r="P14" s="101">
        <v>41927</v>
      </c>
      <c r="Q14" s="100">
        <v>2313</v>
      </c>
      <c r="R14" s="108" t="s">
        <v>374</v>
      </c>
      <c r="S14" s="109" t="s">
        <v>379</v>
      </c>
      <c r="T14" s="102"/>
      <c r="U14" s="109"/>
      <c r="V14" s="109"/>
      <c r="W14" s="109"/>
      <c r="X14" s="109"/>
      <c r="Y14" s="130">
        <v>244</v>
      </c>
      <c r="Z14" s="109" t="s">
        <v>409</v>
      </c>
      <c r="AA14" s="130">
        <v>180</v>
      </c>
      <c r="AB14" s="130">
        <v>180</v>
      </c>
      <c r="AC14" s="131">
        <v>180</v>
      </c>
      <c r="AD14" s="110" t="s">
        <v>136</v>
      </c>
    </row>
    <row r="15" spans="1:30" ht="89.25" customHeight="1">
      <c r="A15" s="747" t="s">
        <v>396</v>
      </c>
      <c r="B15" s="747" t="s">
        <v>51</v>
      </c>
      <c r="C15" s="748" t="s">
        <v>399</v>
      </c>
      <c r="D15" s="749" t="s">
        <v>386</v>
      </c>
      <c r="E15" s="762" t="s">
        <v>54</v>
      </c>
      <c r="F15" s="735">
        <v>40862</v>
      </c>
      <c r="G15" s="762">
        <v>3236</v>
      </c>
      <c r="H15" s="763" t="s">
        <v>400</v>
      </c>
      <c r="I15" s="740" t="s">
        <v>124</v>
      </c>
      <c r="J15" s="740" t="s">
        <v>527</v>
      </c>
      <c r="K15" s="740" t="s">
        <v>553</v>
      </c>
      <c r="L15" s="740" t="s">
        <v>132</v>
      </c>
      <c r="M15" s="740" t="s">
        <v>401</v>
      </c>
      <c r="N15" s="762" t="s">
        <v>382</v>
      </c>
      <c r="O15" s="741" t="s">
        <v>55</v>
      </c>
      <c r="P15" s="766">
        <v>41561</v>
      </c>
      <c r="Q15" s="767" t="s">
        <v>383</v>
      </c>
      <c r="R15" s="741" t="s">
        <v>384</v>
      </c>
      <c r="S15" s="741" t="s">
        <v>154</v>
      </c>
      <c r="T15" s="741"/>
      <c r="U15" s="741"/>
      <c r="V15" s="741"/>
      <c r="W15" s="741"/>
      <c r="X15" s="741"/>
      <c r="Y15" s="130">
        <v>111</v>
      </c>
      <c r="Z15" s="44" t="s">
        <v>161</v>
      </c>
      <c r="AA15" s="130">
        <v>3420</v>
      </c>
      <c r="AB15" s="130">
        <v>3420</v>
      </c>
      <c r="AC15" s="131">
        <v>3420</v>
      </c>
      <c r="AD15" s="110" t="s">
        <v>135</v>
      </c>
    </row>
    <row r="16" spans="1:30" ht="83.25" customHeight="1">
      <c r="A16" s="747"/>
      <c r="B16" s="747"/>
      <c r="C16" s="748"/>
      <c r="D16" s="749"/>
      <c r="E16" s="762"/>
      <c r="F16" s="735"/>
      <c r="G16" s="762"/>
      <c r="H16" s="763"/>
      <c r="I16" s="740"/>
      <c r="J16" s="740"/>
      <c r="K16" s="740"/>
      <c r="L16" s="740"/>
      <c r="M16" s="740"/>
      <c r="N16" s="762"/>
      <c r="O16" s="741"/>
      <c r="P16" s="766"/>
      <c r="Q16" s="767"/>
      <c r="R16" s="741"/>
      <c r="S16" s="741"/>
      <c r="T16" s="741"/>
      <c r="U16" s="741"/>
      <c r="V16" s="741"/>
      <c r="W16" s="741"/>
      <c r="X16" s="741"/>
      <c r="Y16" s="130">
        <v>112</v>
      </c>
      <c r="Z16" s="109" t="s">
        <v>402</v>
      </c>
      <c r="AA16" s="130">
        <v>1</v>
      </c>
      <c r="AB16" s="130">
        <v>1</v>
      </c>
      <c r="AC16" s="131">
        <v>1</v>
      </c>
      <c r="AD16" s="110" t="s">
        <v>135</v>
      </c>
    </row>
    <row r="17" spans="1:30" ht="93" customHeight="1">
      <c r="A17" s="747"/>
      <c r="B17" s="747"/>
      <c r="C17" s="748"/>
      <c r="D17" s="749"/>
      <c r="E17" s="762"/>
      <c r="F17" s="735"/>
      <c r="G17" s="762"/>
      <c r="H17" s="763"/>
      <c r="I17" s="740"/>
      <c r="J17" s="740"/>
      <c r="K17" s="740"/>
      <c r="L17" s="740"/>
      <c r="M17" s="740"/>
      <c r="N17" s="762"/>
      <c r="O17" s="741"/>
      <c r="P17" s="766"/>
      <c r="Q17" s="767"/>
      <c r="R17" s="741"/>
      <c r="S17" s="741"/>
      <c r="T17" s="741"/>
      <c r="U17" s="741"/>
      <c r="V17" s="741"/>
      <c r="W17" s="741"/>
      <c r="X17" s="741"/>
      <c r="Y17" s="130">
        <v>244</v>
      </c>
      <c r="Z17" s="109" t="s">
        <v>409</v>
      </c>
      <c r="AA17" s="130">
        <v>332.6</v>
      </c>
      <c r="AB17" s="130">
        <v>332.6</v>
      </c>
      <c r="AC17" s="130">
        <v>332.6</v>
      </c>
      <c r="AD17" s="110" t="s">
        <v>136</v>
      </c>
    </row>
    <row r="18" spans="1:30" ht="355.5" customHeight="1">
      <c r="A18" s="747"/>
      <c r="B18" s="747"/>
      <c r="C18" s="748"/>
      <c r="D18" s="749"/>
      <c r="E18" s="108" t="s">
        <v>59</v>
      </c>
      <c r="F18" s="137">
        <v>41639</v>
      </c>
      <c r="G18" s="108" t="s">
        <v>57</v>
      </c>
      <c r="H18" s="111" t="s">
        <v>58</v>
      </c>
      <c r="I18" s="129" t="s">
        <v>124</v>
      </c>
      <c r="J18" s="129" t="s">
        <v>527</v>
      </c>
      <c r="K18" s="129" t="s">
        <v>527</v>
      </c>
      <c r="L18" s="129" t="s">
        <v>132</v>
      </c>
      <c r="M18" s="129" t="s">
        <v>403</v>
      </c>
      <c r="N18" s="111" t="s">
        <v>385</v>
      </c>
      <c r="O18" s="108" t="s">
        <v>616</v>
      </c>
      <c r="P18" s="101"/>
      <c r="Q18" s="108"/>
      <c r="R18" s="111" t="s">
        <v>617</v>
      </c>
      <c r="S18" s="109" t="s">
        <v>154</v>
      </c>
      <c r="T18" s="102"/>
      <c r="U18" s="109"/>
      <c r="V18" s="109"/>
      <c r="W18" s="109"/>
      <c r="X18" s="109"/>
      <c r="Y18" s="130">
        <v>244</v>
      </c>
      <c r="Z18" s="109" t="s">
        <v>409</v>
      </c>
      <c r="AA18" s="130">
        <v>550</v>
      </c>
      <c r="AB18" s="130">
        <v>550</v>
      </c>
      <c r="AC18" s="130">
        <v>550</v>
      </c>
      <c r="AD18" s="110" t="s">
        <v>136</v>
      </c>
    </row>
    <row r="19" spans="1:30" ht="87.75" customHeight="1">
      <c r="A19" s="747"/>
      <c r="B19" s="747"/>
      <c r="C19" s="748"/>
      <c r="D19" s="749"/>
      <c r="E19" s="458" t="s">
        <v>56</v>
      </c>
      <c r="F19" s="466">
        <v>40812</v>
      </c>
      <c r="G19" s="458">
        <v>2687</v>
      </c>
      <c r="H19" s="488" t="s">
        <v>404</v>
      </c>
      <c r="I19" s="740" t="s">
        <v>124</v>
      </c>
      <c r="J19" s="740" t="s">
        <v>527</v>
      </c>
      <c r="K19" s="740" t="s">
        <v>371</v>
      </c>
      <c r="L19" s="740" t="s">
        <v>159</v>
      </c>
      <c r="M19" s="740" t="s">
        <v>401</v>
      </c>
      <c r="N19" s="733" t="s">
        <v>618</v>
      </c>
      <c r="O19" s="458" t="s">
        <v>56</v>
      </c>
      <c r="P19" s="737">
        <v>41927</v>
      </c>
      <c r="Q19" s="458">
        <v>2313</v>
      </c>
      <c r="R19" s="480" t="s">
        <v>374</v>
      </c>
      <c r="S19" s="460" t="s">
        <v>379</v>
      </c>
      <c r="T19" s="492"/>
      <c r="U19" s="460"/>
      <c r="V19" s="460"/>
      <c r="W19" s="460"/>
      <c r="X19" s="460"/>
      <c r="Y19" s="130">
        <v>111</v>
      </c>
      <c r="Z19" s="109" t="s">
        <v>161</v>
      </c>
      <c r="AA19" s="130">
        <v>26426.5</v>
      </c>
      <c r="AB19" s="130">
        <v>26426.5</v>
      </c>
      <c r="AC19" s="131">
        <v>26426.5</v>
      </c>
      <c r="AD19" s="110" t="s">
        <v>135</v>
      </c>
    </row>
    <row r="20" spans="1:30" ht="81.75" customHeight="1">
      <c r="A20" s="747"/>
      <c r="B20" s="747"/>
      <c r="C20" s="748"/>
      <c r="D20" s="749"/>
      <c r="E20" s="479"/>
      <c r="F20" s="487"/>
      <c r="G20" s="479"/>
      <c r="H20" s="489"/>
      <c r="I20" s="740"/>
      <c r="J20" s="740"/>
      <c r="K20" s="740"/>
      <c r="L20" s="740"/>
      <c r="M20" s="740"/>
      <c r="N20" s="733"/>
      <c r="O20" s="479"/>
      <c r="P20" s="738"/>
      <c r="Q20" s="479"/>
      <c r="R20" s="481"/>
      <c r="S20" s="491"/>
      <c r="T20" s="493"/>
      <c r="U20" s="491"/>
      <c r="V20" s="491"/>
      <c r="W20" s="491"/>
      <c r="X20" s="491"/>
      <c r="Y20" s="130">
        <v>112</v>
      </c>
      <c r="Z20" s="109" t="s">
        <v>402</v>
      </c>
      <c r="AA20" s="130">
        <v>57.2</v>
      </c>
      <c r="AB20" s="130">
        <v>57.2</v>
      </c>
      <c r="AC20" s="131">
        <v>57.2</v>
      </c>
      <c r="AD20" s="110" t="s">
        <v>135</v>
      </c>
    </row>
    <row r="21" spans="1:30" ht="69" customHeight="1">
      <c r="A21" s="747"/>
      <c r="B21" s="747"/>
      <c r="C21" s="748"/>
      <c r="D21" s="749"/>
      <c r="E21" s="479"/>
      <c r="F21" s="487"/>
      <c r="G21" s="479"/>
      <c r="H21" s="489"/>
      <c r="I21" s="740"/>
      <c r="J21" s="740"/>
      <c r="K21" s="740"/>
      <c r="L21" s="740"/>
      <c r="M21" s="740"/>
      <c r="N21" s="733"/>
      <c r="O21" s="479"/>
      <c r="P21" s="738"/>
      <c r="Q21" s="479"/>
      <c r="R21" s="481"/>
      <c r="S21" s="491"/>
      <c r="T21" s="493"/>
      <c r="U21" s="491"/>
      <c r="V21" s="491"/>
      <c r="W21" s="491"/>
      <c r="X21" s="491"/>
      <c r="Y21" s="130">
        <v>244</v>
      </c>
      <c r="Z21" s="109" t="s">
        <v>60</v>
      </c>
      <c r="AA21" s="130">
        <v>1757.4</v>
      </c>
      <c r="AB21" s="130">
        <v>1757.4</v>
      </c>
      <c r="AC21" s="130">
        <v>1757.4</v>
      </c>
      <c r="AD21" s="110" t="s">
        <v>61</v>
      </c>
    </row>
    <row r="22" spans="1:30" ht="69" customHeight="1">
      <c r="A22" s="747"/>
      <c r="B22" s="747"/>
      <c r="C22" s="748"/>
      <c r="D22" s="749"/>
      <c r="E22" s="479"/>
      <c r="F22" s="487"/>
      <c r="G22" s="479"/>
      <c r="H22" s="489"/>
      <c r="I22" s="740"/>
      <c r="J22" s="740"/>
      <c r="K22" s="740"/>
      <c r="L22" s="740"/>
      <c r="M22" s="740"/>
      <c r="N22" s="733"/>
      <c r="O22" s="479"/>
      <c r="P22" s="738"/>
      <c r="Q22" s="479"/>
      <c r="R22" s="481"/>
      <c r="S22" s="491"/>
      <c r="T22" s="493"/>
      <c r="U22" s="491"/>
      <c r="V22" s="491"/>
      <c r="W22" s="491"/>
      <c r="X22" s="491"/>
      <c r="Y22" s="130">
        <v>851</v>
      </c>
      <c r="Z22" s="109" t="s">
        <v>405</v>
      </c>
      <c r="AA22" s="130">
        <v>20</v>
      </c>
      <c r="AB22" s="130">
        <v>20</v>
      </c>
      <c r="AC22" s="131">
        <v>20</v>
      </c>
      <c r="AD22" s="110" t="s">
        <v>137</v>
      </c>
    </row>
    <row r="23" spans="1:30" ht="90" customHeight="1">
      <c r="A23" s="747"/>
      <c r="B23" s="747"/>
      <c r="C23" s="748"/>
      <c r="D23" s="749"/>
      <c r="E23" s="458" t="s">
        <v>56</v>
      </c>
      <c r="F23" s="466">
        <v>40812</v>
      </c>
      <c r="G23" s="458">
        <v>2687</v>
      </c>
      <c r="H23" s="488" t="s">
        <v>404</v>
      </c>
      <c r="I23" s="468" t="s">
        <v>124</v>
      </c>
      <c r="J23" s="468" t="s">
        <v>527</v>
      </c>
      <c r="K23" s="468" t="s">
        <v>371</v>
      </c>
      <c r="L23" s="468" t="s">
        <v>159</v>
      </c>
      <c r="M23" s="468" t="s">
        <v>619</v>
      </c>
      <c r="N23" s="458" t="s">
        <v>620</v>
      </c>
      <c r="O23" s="458" t="s">
        <v>56</v>
      </c>
      <c r="P23" s="737">
        <v>41927</v>
      </c>
      <c r="Q23" s="458">
        <v>2313</v>
      </c>
      <c r="R23" s="480" t="s">
        <v>374</v>
      </c>
      <c r="S23" s="460" t="s">
        <v>379</v>
      </c>
      <c r="T23" s="492"/>
      <c r="U23" s="460"/>
      <c r="V23" s="460"/>
      <c r="W23" s="460"/>
      <c r="X23" s="460"/>
      <c r="Y23" s="130">
        <v>111</v>
      </c>
      <c r="Z23" s="109" t="s">
        <v>161</v>
      </c>
      <c r="AA23" s="130">
        <v>5972</v>
      </c>
      <c r="AB23" s="130">
        <v>5972</v>
      </c>
      <c r="AC23" s="131">
        <v>5972</v>
      </c>
      <c r="AD23" s="110" t="s">
        <v>135</v>
      </c>
    </row>
    <row r="24" spans="1:30" ht="80.25" customHeight="1">
      <c r="A24" s="747"/>
      <c r="B24" s="747"/>
      <c r="C24" s="748"/>
      <c r="D24" s="749"/>
      <c r="E24" s="479"/>
      <c r="F24" s="487"/>
      <c r="G24" s="479"/>
      <c r="H24" s="489"/>
      <c r="I24" s="478"/>
      <c r="J24" s="478"/>
      <c r="K24" s="478"/>
      <c r="L24" s="478"/>
      <c r="M24" s="478"/>
      <c r="N24" s="479"/>
      <c r="O24" s="479"/>
      <c r="P24" s="738"/>
      <c r="Q24" s="479"/>
      <c r="R24" s="481"/>
      <c r="S24" s="491"/>
      <c r="T24" s="493"/>
      <c r="U24" s="491"/>
      <c r="V24" s="491"/>
      <c r="W24" s="491"/>
      <c r="X24" s="491"/>
      <c r="Y24" s="130">
        <v>112</v>
      </c>
      <c r="Z24" s="109" t="s">
        <v>402</v>
      </c>
      <c r="AA24" s="130">
        <v>45</v>
      </c>
      <c r="AB24" s="130">
        <v>45</v>
      </c>
      <c r="AC24" s="131">
        <v>45</v>
      </c>
      <c r="AD24" s="110" t="s">
        <v>135</v>
      </c>
    </row>
    <row r="25" spans="1:30" ht="75" customHeight="1">
      <c r="A25" s="747"/>
      <c r="B25" s="747"/>
      <c r="C25" s="748"/>
      <c r="D25" s="749"/>
      <c r="E25" s="479"/>
      <c r="F25" s="487"/>
      <c r="G25" s="479"/>
      <c r="H25" s="489"/>
      <c r="I25" s="478"/>
      <c r="J25" s="478"/>
      <c r="K25" s="478"/>
      <c r="L25" s="478"/>
      <c r="M25" s="478"/>
      <c r="N25" s="479"/>
      <c r="O25" s="479"/>
      <c r="P25" s="738"/>
      <c r="Q25" s="479"/>
      <c r="R25" s="481"/>
      <c r="S25" s="491"/>
      <c r="T25" s="493"/>
      <c r="U25" s="491"/>
      <c r="V25" s="491"/>
      <c r="W25" s="491"/>
      <c r="X25" s="491"/>
      <c r="Y25" s="130">
        <v>244</v>
      </c>
      <c r="Z25" s="109" t="s">
        <v>60</v>
      </c>
      <c r="AA25" s="130">
        <v>6913.2</v>
      </c>
      <c r="AB25" s="130">
        <v>6913</v>
      </c>
      <c r="AC25" s="130">
        <v>6913</v>
      </c>
      <c r="AD25" s="110" t="s">
        <v>61</v>
      </c>
    </row>
    <row r="26" spans="1:30" ht="59.25" customHeight="1">
      <c r="A26" s="747"/>
      <c r="B26" s="747"/>
      <c r="C26" s="748"/>
      <c r="D26" s="749"/>
      <c r="E26" s="479"/>
      <c r="F26" s="487"/>
      <c r="G26" s="479"/>
      <c r="H26" s="489"/>
      <c r="I26" s="478"/>
      <c r="J26" s="478"/>
      <c r="K26" s="478"/>
      <c r="L26" s="478"/>
      <c r="M26" s="478"/>
      <c r="N26" s="479"/>
      <c r="O26" s="479"/>
      <c r="P26" s="738"/>
      <c r="Q26" s="479"/>
      <c r="R26" s="481"/>
      <c r="S26" s="491"/>
      <c r="T26" s="493"/>
      <c r="U26" s="491"/>
      <c r="V26" s="491"/>
      <c r="W26" s="491"/>
      <c r="X26" s="491"/>
      <c r="Y26" s="130">
        <v>851</v>
      </c>
      <c r="Z26" s="109" t="s">
        <v>405</v>
      </c>
      <c r="AA26" s="130">
        <v>340</v>
      </c>
      <c r="AB26" s="130">
        <v>340</v>
      </c>
      <c r="AC26" s="131">
        <v>340</v>
      </c>
      <c r="AD26" s="110" t="s">
        <v>137</v>
      </c>
    </row>
    <row r="27" spans="1:30" ht="53.25" customHeight="1">
      <c r="A27" s="747"/>
      <c r="B27" s="747"/>
      <c r="C27" s="748"/>
      <c r="D27" s="749"/>
      <c r="E27" s="459"/>
      <c r="F27" s="467"/>
      <c r="G27" s="459"/>
      <c r="H27" s="490"/>
      <c r="I27" s="469"/>
      <c r="J27" s="469"/>
      <c r="K27" s="469"/>
      <c r="L27" s="469"/>
      <c r="M27" s="469"/>
      <c r="N27" s="459"/>
      <c r="O27" s="459"/>
      <c r="P27" s="739"/>
      <c r="Q27" s="459"/>
      <c r="R27" s="482"/>
      <c r="S27" s="461"/>
      <c r="T27" s="494"/>
      <c r="U27" s="461"/>
      <c r="V27" s="461"/>
      <c r="W27" s="461"/>
      <c r="X27" s="461"/>
      <c r="Y27" s="130">
        <v>852</v>
      </c>
      <c r="Z27" s="109" t="s">
        <v>168</v>
      </c>
      <c r="AA27" s="130">
        <v>75</v>
      </c>
      <c r="AB27" s="130">
        <v>75</v>
      </c>
      <c r="AC27" s="131">
        <v>75</v>
      </c>
      <c r="AD27" s="110" t="s">
        <v>137</v>
      </c>
    </row>
    <row r="28" spans="1:30" ht="84" customHeight="1">
      <c r="A28" s="747"/>
      <c r="B28" s="747"/>
      <c r="C28" s="748"/>
      <c r="D28" s="749"/>
      <c r="E28" s="733" t="s">
        <v>54</v>
      </c>
      <c r="F28" s="753" t="s">
        <v>406</v>
      </c>
      <c r="G28" s="733">
        <v>2480</v>
      </c>
      <c r="H28" s="750" t="s">
        <v>407</v>
      </c>
      <c r="I28" s="740" t="s">
        <v>124</v>
      </c>
      <c r="J28" s="740" t="s">
        <v>527</v>
      </c>
      <c r="K28" s="740" t="s">
        <v>371</v>
      </c>
      <c r="L28" s="740" t="s">
        <v>159</v>
      </c>
      <c r="M28" s="740" t="s">
        <v>178</v>
      </c>
      <c r="N28" s="733" t="s">
        <v>621</v>
      </c>
      <c r="O28" s="733" t="s">
        <v>54</v>
      </c>
      <c r="P28" s="753" t="s">
        <v>433</v>
      </c>
      <c r="Q28" s="733">
        <v>2313</v>
      </c>
      <c r="R28" s="750" t="s">
        <v>374</v>
      </c>
      <c r="S28" s="741" t="s">
        <v>379</v>
      </c>
      <c r="T28" s="731"/>
      <c r="U28" s="731"/>
      <c r="V28" s="731"/>
      <c r="W28" s="731"/>
      <c r="X28" s="731"/>
      <c r="Y28" s="130">
        <v>111</v>
      </c>
      <c r="Z28" s="44" t="s">
        <v>161</v>
      </c>
      <c r="AA28" s="130">
        <v>1944</v>
      </c>
      <c r="AB28" s="130">
        <v>1944</v>
      </c>
      <c r="AC28" s="131">
        <v>1944</v>
      </c>
      <c r="AD28" s="110" t="s">
        <v>135</v>
      </c>
    </row>
    <row r="29" spans="1:30" ht="87.75" customHeight="1">
      <c r="A29" s="747"/>
      <c r="B29" s="747"/>
      <c r="C29" s="748"/>
      <c r="D29" s="749"/>
      <c r="E29" s="733"/>
      <c r="F29" s="753"/>
      <c r="G29" s="733"/>
      <c r="H29" s="750"/>
      <c r="I29" s="740"/>
      <c r="J29" s="740"/>
      <c r="K29" s="740"/>
      <c r="L29" s="740"/>
      <c r="M29" s="740"/>
      <c r="N29" s="733"/>
      <c r="O29" s="733"/>
      <c r="P29" s="753"/>
      <c r="Q29" s="733"/>
      <c r="R29" s="750"/>
      <c r="S29" s="741"/>
      <c r="T29" s="731"/>
      <c r="U29" s="731"/>
      <c r="V29" s="731"/>
      <c r="W29" s="731"/>
      <c r="X29" s="731"/>
      <c r="Y29" s="130">
        <v>112</v>
      </c>
      <c r="Z29" s="109" t="s">
        <v>408</v>
      </c>
      <c r="AA29" s="130">
        <v>1</v>
      </c>
      <c r="AB29" s="130">
        <v>1</v>
      </c>
      <c r="AC29" s="131">
        <v>1</v>
      </c>
      <c r="AD29" s="110" t="s">
        <v>135</v>
      </c>
    </row>
    <row r="30" spans="1:30" ht="81" customHeight="1">
      <c r="A30" s="747"/>
      <c r="B30" s="747"/>
      <c r="C30" s="748"/>
      <c r="D30" s="749"/>
      <c r="E30" s="733"/>
      <c r="F30" s="753"/>
      <c r="G30" s="733"/>
      <c r="H30" s="750"/>
      <c r="I30" s="740"/>
      <c r="J30" s="740"/>
      <c r="K30" s="740"/>
      <c r="L30" s="740"/>
      <c r="M30" s="740"/>
      <c r="N30" s="733"/>
      <c r="O30" s="733"/>
      <c r="P30" s="753"/>
      <c r="Q30" s="733"/>
      <c r="R30" s="750"/>
      <c r="S30" s="741"/>
      <c r="T30" s="731"/>
      <c r="U30" s="731"/>
      <c r="V30" s="731"/>
      <c r="W30" s="731"/>
      <c r="X30" s="731"/>
      <c r="Y30" s="130">
        <v>244</v>
      </c>
      <c r="Z30" s="109" t="s">
        <v>409</v>
      </c>
      <c r="AA30" s="130">
        <v>267</v>
      </c>
      <c r="AB30" s="130">
        <v>267</v>
      </c>
      <c r="AC30" s="131">
        <v>267</v>
      </c>
      <c r="AD30" s="110" t="s">
        <v>136</v>
      </c>
    </row>
    <row r="31" spans="1:30" ht="243" customHeight="1">
      <c r="A31" s="747"/>
      <c r="B31" s="747"/>
      <c r="C31" s="748"/>
      <c r="D31" s="749"/>
      <c r="E31" s="100" t="s">
        <v>56</v>
      </c>
      <c r="F31" s="137">
        <v>41817</v>
      </c>
      <c r="G31" s="100">
        <v>1417</v>
      </c>
      <c r="H31" s="100" t="s">
        <v>0</v>
      </c>
      <c r="I31" s="129" t="s">
        <v>124</v>
      </c>
      <c r="J31" s="129" t="s">
        <v>527</v>
      </c>
      <c r="K31" s="129" t="s">
        <v>371</v>
      </c>
      <c r="L31" s="129" t="s">
        <v>159</v>
      </c>
      <c r="M31" s="129" t="s">
        <v>1</v>
      </c>
      <c r="N31" s="100" t="s">
        <v>622</v>
      </c>
      <c r="O31" s="100" t="s">
        <v>56</v>
      </c>
      <c r="P31" s="137">
        <v>41927</v>
      </c>
      <c r="Q31" s="100">
        <v>2313</v>
      </c>
      <c r="R31" s="108" t="s">
        <v>374</v>
      </c>
      <c r="S31" s="109" t="s">
        <v>379</v>
      </c>
      <c r="T31" s="102"/>
      <c r="U31" s="109"/>
      <c r="V31" s="109"/>
      <c r="W31" s="109"/>
      <c r="X31" s="109"/>
      <c r="Y31" s="130">
        <v>244</v>
      </c>
      <c r="Z31" s="109" t="s">
        <v>409</v>
      </c>
      <c r="AA31" s="130">
        <v>250</v>
      </c>
      <c r="AB31" s="130">
        <v>250</v>
      </c>
      <c r="AC31" s="131">
        <v>250</v>
      </c>
      <c r="AD31" s="110" t="s">
        <v>136</v>
      </c>
    </row>
    <row r="32" spans="1:30" ht="384" customHeight="1">
      <c r="A32" s="747"/>
      <c r="B32" s="747"/>
      <c r="C32" s="748"/>
      <c r="D32" s="749"/>
      <c r="E32" s="100" t="s">
        <v>121</v>
      </c>
      <c r="F32" s="137">
        <v>41177</v>
      </c>
      <c r="G32" s="100">
        <v>252</v>
      </c>
      <c r="H32" s="100" t="s">
        <v>2</v>
      </c>
      <c r="I32" s="129" t="s">
        <v>124</v>
      </c>
      <c r="J32" s="129" t="s">
        <v>527</v>
      </c>
      <c r="K32" s="129" t="s">
        <v>371</v>
      </c>
      <c r="L32" s="129" t="s">
        <v>159</v>
      </c>
      <c r="M32" s="129" t="s">
        <v>3</v>
      </c>
      <c r="N32" s="100" t="s">
        <v>623</v>
      </c>
      <c r="O32" s="100" t="s">
        <v>56</v>
      </c>
      <c r="P32" s="137">
        <v>41927</v>
      </c>
      <c r="Q32" s="100">
        <v>2313</v>
      </c>
      <c r="R32" s="108" t="s">
        <v>374</v>
      </c>
      <c r="S32" s="109" t="s">
        <v>379</v>
      </c>
      <c r="T32" s="102"/>
      <c r="U32" s="109"/>
      <c r="V32" s="109"/>
      <c r="W32" s="109"/>
      <c r="X32" s="109"/>
      <c r="Y32" s="130">
        <v>321</v>
      </c>
      <c r="Z32" s="109" t="s">
        <v>4</v>
      </c>
      <c r="AA32" s="130">
        <v>499</v>
      </c>
      <c r="AB32" s="130">
        <v>499</v>
      </c>
      <c r="AC32" s="131">
        <v>499</v>
      </c>
      <c r="AD32" s="110" t="s">
        <v>182</v>
      </c>
    </row>
    <row r="33" spans="1:30" ht="228" customHeight="1">
      <c r="A33" s="747"/>
      <c r="B33" s="747"/>
      <c r="C33" s="748"/>
      <c r="D33" s="749"/>
      <c r="E33" s="134" t="s">
        <v>56</v>
      </c>
      <c r="F33" s="134">
        <v>39622</v>
      </c>
      <c r="G33" s="134">
        <v>1565</v>
      </c>
      <c r="H33" s="134" t="s">
        <v>5</v>
      </c>
      <c r="I33" s="129" t="s">
        <v>553</v>
      </c>
      <c r="J33" s="129" t="s">
        <v>124</v>
      </c>
      <c r="K33" s="129" t="s">
        <v>371</v>
      </c>
      <c r="L33" s="129" t="s">
        <v>174</v>
      </c>
      <c r="M33" s="129" t="s">
        <v>6</v>
      </c>
      <c r="N33" s="100" t="s">
        <v>624</v>
      </c>
      <c r="O33" s="100" t="s">
        <v>56</v>
      </c>
      <c r="P33" s="137">
        <v>41927</v>
      </c>
      <c r="Q33" s="100">
        <v>2313</v>
      </c>
      <c r="R33" s="108" t="s">
        <v>374</v>
      </c>
      <c r="S33" s="109" t="s">
        <v>625</v>
      </c>
      <c r="T33" s="146"/>
      <c r="U33" s="146"/>
      <c r="V33" s="146"/>
      <c r="W33" s="146"/>
      <c r="X33" s="146"/>
      <c r="Y33" s="130">
        <v>621</v>
      </c>
      <c r="Z33" s="138" t="s">
        <v>7</v>
      </c>
      <c r="AA33" s="130">
        <v>1257</v>
      </c>
      <c r="AB33" s="130">
        <v>1257</v>
      </c>
      <c r="AC33" s="131">
        <v>1257</v>
      </c>
      <c r="AD33" s="50" t="s">
        <v>146</v>
      </c>
    </row>
    <row r="34" spans="1:30" ht="222" customHeight="1">
      <c r="A34" s="747"/>
      <c r="B34" s="747"/>
      <c r="C34" s="748"/>
      <c r="D34" s="749"/>
      <c r="E34" s="100" t="s">
        <v>56</v>
      </c>
      <c r="F34" s="100">
        <v>39622</v>
      </c>
      <c r="G34" s="100">
        <v>1565</v>
      </c>
      <c r="H34" s="100" t="s">
        <v>5</v>
      </c>
      <c r="I34" s="129" t="s">
        <v>553</v>
      </c>
      <c r="J34" s="129" t="s">
        <v>150</v>
      </c>
      <c r="K34" s="129" t="s">
        <v>371</v>
      </c>
      <c r="L34" s="129" t="s">
        <v>174</v>
      </c>
      <c r="M34" s="129" t="s">
        <v>6</v>
      </c>
      <c r="N34" s="100" t="s">
        <v>624</v>
      </c>
      <c r="O34" s="100" t="s">
        <v>56</v>
      </c>
      <c r="P34" s="137">
        <v>41927</v>
      </c>
      <c r="Q34" s="100">
        <v>2313</v>
      </c>
      <c r="R34" s="108" t="s">
        <v>374</v>
      </c>
      <c r="S34" s="109" t="s">
        <v>625</v>
      </c>
      <c r="T34" s="146"/>
      <c r="U34" s="146"/>
      <c r="V34" s="146"/>
      <c r="W34" s="146"/>
      <c r="X34" s="146"/>
      <c r="Y34" s="130">
        <v>621</v>
      </c>
      <c r="Z34" s="138" t="s">
        <v>7</v>
      </c>
      <c r="AA34" s="130">
        <v>5296</v>
      </c>
      <c r="AB34" s="130">
        <v>5296</v>
      </c>
      <c r="AC34" s="131">
        <v>5296</v>
      </c>
      <c r="AD34" s="50" t="s">
        <v>146</v>
      </c>
    </row>
    <row r="35" spans="1:30" ht="354" customHeight="1">
      <c r="A35" s="112" t="s">
        <v>396</v>
      </c>
      <c r="B35" s="112" t="s">
        <v>51</v>
      </c>
      <c r="C35" s="381" t="s">
        <v>9</v>
      </c>
      <c r="D35" s="382" t="s">
        <v>306</v>
      </c>
      <c r="E35" s="100" t="s">
        <v>56</v>
      </c>
      <c r="F35" s="137">
        <v>40585</v>
      </c>
      <c r="G35" s="100">
        <v>408</v>
      </c>
      <c r="H35" s="100" t="s">
        <v>10</v>
      </c>
      <c r="I35" s="129" t="s">
        <v>152</v>
      </c>
      <c r="J35" s="129" t="s">
        <v>179</v>
      </c>
      <c r="K35" s="129" t="s">
        <v>123</v>
      </c>
      <c r="L35" s="129" t="s">
        <v>132</v>
      </c>
      <c r="M35" s="129" t="s">
        <v>626</v>
      </c>
      <c r="N35" s="100" t="s">
        <v>627</v>
      </c>
      <c r="O35" s="109" t="s">
        <v>55</v>
      </c>
      <c r="P35" s="137">
        <v>41925</v>
      </c>
      <c r="Q35" s="133" t="s">
        <v>628</v>
      </c>
      <c r="R35" s="109" t="s">
        <v>629</v>
      </c>
      <c r="S35" s="113" t="s">
        <v>154</v>
      </c>
      <c r="T35" s="147"/>
      <c r="U35" s="113"/>
      <c r="V35" s="113"/>
      <c r="W35" s="113"/>
      <c r="X35" s="113"/>
      <c r="Y35" s="130">
        <v>322</v>
      </c>
      <c r="Z35" s="126" t="s">
        <v>11</v>
      </c>
      <c r="AA35" s="130">
        <v>3000</v>
      </c>
      <c r="AB35" s="130">
        <v>3000</v>
      </c>
      <c r="AC35" s="131">
        <v>3000</v>
      </c>
      <c r="AD35" s="50" t="s">
        <v>182</v>
      </c>
    </row>
    <row r="36" spans="1:30" ht="270" customHeight="1">
      <c r="A36" s="112" t="s">
        <v>396</v>
      </c>
      <c r="B36" s="112" t="s">
        <v>51</v>
      </c>
      <c r="C36" s="381" t="s">
        <v>552</v>
      </c>
      <c r="D36" s="382" t="s">
        <v>65</v>
      </c>
      <c r="E36" s="100" t="s">
        <v>56</v>
      </c>
      <c r="F36" s="136">
        <v>41551</v>
      </c>
      <c r="G36" s="114">
        <v>3641</v>
      </c>
      <c r="H36" s="115" t="s">
        <v>66</v>
      </c>
      <c r="I36" s="129" t="s">
        <v>186</v>
      </c>
      <c r="J36" s="129" t="s">
        <v>553</v>
      </c>
      <c r="K36" s="129" t="s">
        <v>529</v>
      </c>
      <c r="L36" s="129" t="s">
        <v>132</v>
      </c>
      <c r="M36" s="129" t="s">
        <v>630</v>
      </c>
      <c r="N36" s="114" t="s">
        <v>631</v>
      </c>
      <c r="O36" s="109" t="s">
        <v>55</v>
      </c>
      <c r="P36" s="137">
        <v>41926</v>
      </c>
      <c r="Q36" s="109">
        <v>2293</v>
      </c>
      <c r="R36" s="109" t="s">
        <v>266</v>
      </c>
      <c r="S36" s="109" t="s">
        <v>154</v>
      </c>
      <c r="T36" s="109"/>
      <c r="U36" s="109"/>
      <c r="V36" s="109"/>
      <c r="W36" s="109"/>
      <c r="X36" s="109"/>
      <c r="Y36" s="130">
        <v>810</v>
      </c>
      <c r="Z36" s="109" t="s">
        <v>64</v>
      </c>
      <c r="AA36" s="130">
        <v>300</v>
      </c>
      <c r="AB36" s="130">
        <v>300</v>
      </c>
      <c r="AC36" s="131">
        <v>300</v>
      </c>
      <c r="AD36" s="110" t="s">
        <v>12</v>
      </c>
    </row>
    <row r="37" spans="1:30" ht="210" customHeight="1">
      <c r="A37" s="112" t="s">
        <v>396</v>
      </c>
      <c r="B37" s="112" t="s">
        <v>51</v>
      </c>
      <c r="C37" s="381" t="s">
        <v>13</v>
      </c>
      <c r="D37" s="126" t="s">
        <v>67</v>
      </c>
      <c r="E37" s="100" t="s">
        <v>121</v>
      </c>
      <c r="F37" s="137">
        <v>39721</v>
      </c>
      <c r="G37" s="100">
        <v>668</v>
      </c>
      <c r="H37" s="116" t="s">
        <v>14</v>
      </c>
      <c r="I37" s="129" t="s">
        <v>179</v>
      </c>
      <c r="J37" s="129" t="s">
        <v>15</v>
      </c>
      <c r="K37" s="129" t="s">
        <v>131</v>
      </c>
      <c r="L37" s="129" t="s">
        <v>132</v>
      </c>
      <c r="M37" s="129" t="s">
        <v>151</v>
      </c>
      <c r="N37" s="100" t="s">
        <v>335</v>
      </c>
      <c r="O37" s="109" t="s">
        <v>55</v>
      </c>
      <c r="P37" s="137">
        <v>41925</v>
      </c>
      <c r="Q37" s="117" t="s">
        <v>422</v>
      </c>
      <c r="R37" s="109" t="s">
        <v>632</v>
      </c>
      <c r="S37" s="109" t="s">
        <v>154</v>
      </c>
      <c r="T37" s="102"/>
      <c r="U37" s="109"/>
      <c r="V37" s="109"/>
      <c r="W37" s="109"/>
      <c r="X37" s="109"/>
      <c r="Y37" s="130">
        <v>244</v>
      </c>
      <c r="Z37" s="109" t="s">
        <v>409</v>
      </c>
      <c r="AA37" s="130">
        <v>490</v>
      </c>
      <c r="AB37" s="130">
        <v>490</v>
      </c>
      <c r="AC37" s="131">
        <v>490</v>
      </c>
      <c r="AD37" s="110" t="s">
        <v>68</v>
      </c>
    </row>
    <row r="38" spans="1:30" ht="27" customHeight="1">
      <c r="A38" s="742">
        <v>703</v>
      </c>
      <c r="B38" s="744" t="s">
        <v>51</v>
      </c>
      <c r="C38" s="746" t="s">
        <v>183</v>
      </c>
      <c r="D38" s="383" t="s">
        <v>144</v>
      </c>
      <c r="E38" s="118"/>
      <c r="F38" s="119"/>
      <c r="G38" s="120"/>
      <c r="H38" s="118"/>
      <c r="I38" s="121"/>
      <c r="J38" s="122"/>
      <c r="K38" s="121"/>
      <c r="L38" s="121"/>
      <c r="M38" s="121"/>
      <c r="N38" s="118"/>
      <c r="O38" s="118"/>
      <c r="P38" s="119"/>
      <c r="Q38" s="120"/>
      <c r="R38" s="118"/>
      <c r="S38" s="123"/>
      <c r="T38" s="123"/>
      <c r="U38" s="123"/>
      <c r="V38" s="118"/>
      <c r="W38" s="123"/>
      <c r="X38" s="123"/>
      <c r="Y38" s="121"/>
      <c r="Z38" s="118"/>
      <c r="AA38" s="124">
        <f>AA39+AA40</f>
        <v>91307.9</v>
      </c>
      <c r="AB38" s="124">
        <f>AB39+AB40</f>
        <v>91307.7</v>
      </c>
      <c r="AC38" s="124">
        <f>AC39+AC40</f>
        <v>91307.7</v>
      </c>
      <c r="AD38" s="118"/>
    </row>
    <row r="39" spans="1:30" ht="48.75" customHeight="1">
      <c r="A39" s="742"/>
      <c r="B39" s="744"/>
      <c r="C39" s="746"/>
      <c r="D39" s="384" t="s">
        <v>145</v>
      </c>
      <c r="E39" s="118"/>
      <c r="F39" s="119"/>
      <c r="G39" s="120"/>
      <c r="H39" s="118"/>
      <c r="I39" s="121"/>
      <c r="J39" s="122"/>
      <c r="K39" s="121"/>
      <c r="L39" s="121"/>
      <c r="M39" s="121"/>
      <c r="N39" s="118"/>
      <c r="O39" s="118"/>
      <c r="P39" s="119"/>
      <c r="Q39" s="120"/>
      <c r="R39" s="118"/>
      <c r="S39" s="123"/>
      <c r="T39" s="123"/>
      <c r="U39" s="123"/>
      <c r="V39" s="118"/>
      <c r="W39" s="123"/>
      <c r="X39" s="123"/>
      <c r="Y39" s="121"/>
      <c r="Z39" s="118"/>
      <c r="AA39" s="124">
        <v>0</v>
      </c>
      <c r="AB39" s="124">
        <v>0</v>
      </c>
      <c r="AC39" s="124">
        <v>0</v>
      </c>
      <c r="AD39" s="118"/>
    </row>
    <row r="40" spans="1:30" ht="36" customHeight="1">
      <c r="A40" s="742"/>
      <c r="B40" s="744"/>
      <c r="C40" s="746"/>
      <c r="D40" s="385" t="s">
        <v>158</v>
      </c>
      <c r="E40" s="104"/>
      <c r="F40" s="104"/>
      <c r="G40" s="104"/>
      <c r="H40" s="104"/>
      <c r="I40" s="105"/>
      <c r="J40" s="105"/>
      <c r="K40" s="105"/>
      <c r="L40" s="105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6">
        <f>SUM(AA10:AA37)</f>
        <v>91307.9</v>
      </c>
      <c r="AB40" s="106">
        <f>SUM(AB10:AB37)</f>
        <v>91307.7</v>
      </c>
      <c r="AC40" s="106">
        <f>SUM(AC10:AC37)</f>
        <v>91307.7</v>
      </c>
      <c r="AD40" s="104"/>
    </row>
    <row r="41" spans="1:30" ht="354" customHeight="1">
      <c r="A41" s="112" t="s">
        <v>396</v>
      </c>
      <c r="B41" s="112" t="s">
        <v>51</v>
      </c>
      <c r="C41" s="117" t="s">
        <v>16</v>
      </c>
      <c r="D41" s="126" t="s">
        <v>17</v>
      </c>
      <c r="E41" s="100" t="s">
        <v>54</v>
      </c>
      <c r="F41" s="137">
        <v>39381</v>
      </c>
      <c r="G41" s="100">
        <v>2599</v>
      </c>
      <c r="H41" s="100" t="s">
        <v>18</v>
      </c>
      <c r="I41" s="129" t="s">
        <v>124</v>
      </c>
      <c r="J41" s="129" t="s">
        <v>118</v>
      </c>
      <c r="K41" s="129" t="s">
        <v>371</v>
      </c>
      <c r="L41" s="129" t="s">
        <v>126</v>
      </c>
      <c r="M41" s="129" t="s">
        <v>19</v>
      </c>
      <c r="N41" s="100" t="s">
        <v>633</v>
      </c>
      <c r="O41" s="100" t="s">
        <v>56</v>
      </c>
      <c r="P41" s="137">
        <v>41927</v>
      </c>
      <c r="Q41" s="100">
        <v>2313</v>
      </c>
      <c r="R41" s="108" t="s">
        <v>374</v>
      </c>
      <c r="S41" s="109" t="s">
        <v>375</v>
      </c>
      <c r="T41" s="102"/>
      <c r="U41" s="109"/>
      <c r="V41" s="109"/>
      <c r="W41" s="109"/>
      <c r="X41" s="109"/>
      <c r="Y41" s="130">
        <v>244</v>
      </c>
      <c r="Z41" s="109" t="s">
        <v>409</v>
      </c>
      <c r="AA41" s="130">
        <v>0</v>
      </c>
      <c r="AB41" s="130">
        <v>62.1</v>
      </c>
      <c r="AC41" s="131">
        <v>0</v>
      </c>
      <c r="AD41" s="110" t="s">
        <v>136</v>
      </c>
    </row>
    <row r="42" spans="1:30" ht="93.75" customHeight="1">
      <c r="A42" s="747" t="s">
        <v>396</v>
      </c>
      <c r="B42" s="747" t="s">
        <v>51</v>
      </c>
      <c r="C42" s="747" t="s">
        <v>20</v>
      </c>
      <c r="D42" s="749" t="s">
        <v>21</v>
      </c>
      <c r="E42" s="733" t="s">
        <v>54</v>
      </c>
      <c r="F42" s="735">
        <v>39381</v>
      </c>
      <c r="G42" s="733">
        <v>2597</v>
      </c>
      <c r="H42" s="733" t="s">
        <v>18</v>
      </c>
      <c r="I42" s="757" t="s">
        <v>124</v>
      </c>
      <c r="J42" s="740" t="s">
        <v>527</v>
      </c>
      <c r="K42" s="740" t="s">
        <v>371</v>
      </c>
      <c r="L42" s="740" t="s">
        <v>126</v>
      </c>
      <c r="M42" s="740" t="s">
        <v>22</v>
      </c>
      <c r="N42" s="749" t="s">
        <v>634</v>
      </c>
      <c r="O42" s="548" t="s">
        <v>121</v>
      </c>
      <c r="P42" s="754">
        <v>36944</v>
      </c>
      <c r="Q42" s="484">
        <v>1219</v>
      </c>
      <c r="R42" s="548" t="s">
        <v>69</v>
      </c>
      <c r="S42" s="741" t="s">
        <v>154</v>
      </c>
      <c r="T42" s="731"/>
      <c r="U42" s="741"/>
      <c r="V42" s="741"/>
      <c r="W42" s="741"/>
      <c r="X42" s="741"/>
      <c r="Y42" s="130">
        <v>121</v>
      </c>
      <c r="Z42" s="109" t="s">
        <v>165</v>
      </c>
      <c r="AA42" s="135">
        <v>3166</v>
      </c>
      <c r="AB42" s="130">
        <v>3166</v>
      </c>
      <c r="AC42" s="130">
        <v>3166</v>
      </c>
      <c r="AD42" s="110" t="s">
        <v>135</v>
      </c>
    </row>
    <row r="43" spans="1:30" ht="96" customHeight="1">
      <c r="A43" s="747"/>
      <c r="B43" s="747"/>
      <c r="C43" s="747"/>
      <c r="D43" s="749"/>
      <c r="E43" s="733"/>
      <c r="F43" s="735"/>
      <c r="G43" s="733"/>
      <c r="H43" s="733"/>
      <c r="I43" s="758"/>
      <c r="J43" s="740"/>
      <c r="K43" s="740"/>
      <c r="L43" s="740"/>
      <c r="M43" s="740"/>
      <c r="N43" s="749"/>
      <c r="O43" s="594"/>
      <c r="P43" s="755"/>
      <c r="Q43" s="485"/>
      <c r="R43" s="594"/>
      <c r="S43" s="741"/>
      <c r="T43" s="731"/>
      <c r="U43" s="741"/>
      <c r="V43" s="741"/>
      <c r="W43" s="741"/>
      <c r="X43" s="741"/>
      <c r="Y43" s="130">
        <v>122</v>
      </c>
      <c r="Z43" s="109" t="s">
        <v>32</v>
      </c>
      <c r="AA43" s="135">
        <v>3</v>
      </c>
      <c r="AB43" s="130">
        <v>3</v>
      </c>
      <c r="AC43" s="130">
        <v>3</v>
      </c>
      <c r="AD43" s="133" t="s">
        <v>135</v>
      </c>
    </row>
    <row r="44" spans="1:30" ht="122.25" customHeight="1">
      <c r="A44" s="747"/>
      <c r="B44" s="747"/>
      <c r="C44" s="747"/>
      <c r="D44" s="749"/>
      <c r="E44" s="733"/>
      <c r="F44" s="735"/>
      <c r="G44" s="733"/>
      <c r="H44" s="733"/>
      <c r="I44" s="759"/>
      <c r="J44" s="740"/>
      <c r="K44" s="740"/>
      <c r="L44" s="740"/>
      <c r="M44" s="740"/>
      <c r="N44" s="749"/>
      <c r="O44" s="549"/>
      <c r="P44" s="756"/>
      <c r="Q44" s="486"/>
      <c r="R44" s="549"/>
      <c r="S44" s="741"/>
      <c r="T44" s="731"/>
      <c r="U44" s="741"/>
      <c r="V44" s="741"/>
      <c r="W44" s="741"/>
      <c r="X44" s="741"/>
      <c r="Y44" s="130">
        <v>244</v>
      </c>
      <c r="Z44" s="109" t="s">
        <v>409</v>
      </c>
      <c r="AA44" s="135">
        <v>797</v>
      </c>
      <c r="AB44" s="130">
        <v>731</v>
      </c>
      <c r="AC44" s="130">
        <v>731</v>
      </c>
      <c r="AD44" s="110" t="s">
        <v>136</v>
      </c>
    </row>
    <row r="45" spans="1:30" ht="408.75" customHeight="1">
      <c r="A45" s="470" t="s">
        <v>396</v>
      </c>
      <c r="B45" s="470" t="s">
        <v>51</v>
      </c>
      <c r="C45" s="760" t="s">
        <v>23</v>
      </c>
      <c r="D45" s="683" t="s">
        <v>24</v>
      </c>
      <c r="E45" s="100" t="s">
        <v>71</v>
      </c>
      <c r="F45" s="137">
        <v>39381</v>
      </c>
      <c r="G45" s="108">
        <v>2601</v>
      </c>
      <c r="H45" s="108" t="s">
        <v>25</v>
      </c>
      <c r="I45" s="129" t="s">
        <v>152</v>
      </c>
      <c r="J45" s="129" t="s">
        <v>179</v>
      </c>
      <c r="K45" s="129" t="s">
        <v>371</v>
      </c>
      <c r="L45" s="129" t="s">
        <v>126</v>
      </c>
      <c r="M45" s="129" t="s">
        <v>635</v>
      </c>
      <c r="N45" s="108" t="s">
        <v>470</v>
      </c>
      <c r="O45" s="100" t="s">
        <v>54</v>
      </c>
      <c r="P45" s="137">
        <v>40309</v>
      </c>
      <c r="Q45" s="109">
        <v>966</v>
      </c>
      <c r="R45" s="126" t="s">
        <v>27</v>
      </c>
      <c r="S45" s="113" t="s">
        <v>154</v>
      </c>
      <c r="T45" s="147"/>
      <c r="U45" s="113"/>
      <c r="V45" s="113"/>
      <c r="W45" s="113"/>
      <c r="X45" s="113"/>
      <c r="Y45" s="130">
        <v>322</v>
      </c>
      <c r="Z45" s="109" t="s">
        <v>11</v>
      </c>
      <c r="AA45" s="130">
        <v>7097.76</v>
      </c>
      <c r="AB45" s="130">
        <v>0</v>
      </c>
      <c r="AC45" s="131">
        <v>0</v>
      </c>
      <c r="AD45" s="110" t="s">
        <v>182</v>
      </c>
    </row>
    <row r="46" spans="1:30" ht="360">
      <c r="A46" s="472"/>
      <c r="B46" s="472"/>
      <c r="C46" s="761"/>
      <c r="D46" s="684"/>
      <c r="E46" s="100" t="s">
        <v>71</v>
      </c>
      <c r="F46" s="137">
        <v>39381</v>
      </c>
      <c r="G46" s="108">
        <v>2601</v>
      </c>
      <c r="H46" s="108" t="s">
        <v>25</v>
      </c>
      <c r="I46" s="129" t="s">
        <v>152</v>
      </c>
      <c r="J46" s="129" t="s">
        <v>179</v>
      </c>
      <c r="K46" s="129" t="s">
        <v>371</v>
      </c>
      <c r="L46" s="129" t="s">
        <v>126</v>
      </c>
      <c r="M46" s="129" t="s">
        <v>26</v>
      </c>
      <c r="N46" s="108" t="s">
        <v>636</v>
      </c>
      <c r="O46" s="100" t="s">
        <v>54</v>
      </c>
      <c r="P46" s="137">
        <v>40309</v>
      </c>
      <c r="Q46" s="109">
        <v>966</v>
      </c>
      <c r="R46" s="126" t="s">
        <v>27</v>
      </c>
      <c r="S46" s="113" t="s">
        <v>154</v>
      </c>
      <c r="T46" s="147"/>
      <c r="U46" s="113"/>
      <c r="V46" s="113"/>
      <c r="W46" s="113"/>
      <c r="X46" s="113"/>
      <c r="Y46" s="130">
        <v>322</v>
      </c>
      <c r="Z46" s="109" t="s">
        <v>11</v>
      </c>
      <c r="AA46" s="130">
        <v>2365.92</v>
      </c>
      <c r="AB46" s="130">
        <v>2365.92</v>
      </c>
      <c r="AC46" s="131">
        <v>2365.92</v>
      </c>
      <c r="AD46" s="110" t="s">
        <v>182</v>
      </c>
    </row>
    <row r="47" spans="1:30" ht="90">
      <c r="A47" s="747" t="s">
        <v>396</v>
      </c>
      <c r="B47" s="747" t="s">
        <v>51</v>
      </c>
      <c r="C47" s="747" t="s">
        <v>28</v>
      </c>
      <c r="D47" s="750" t="s">
        <v>72</v>
      </c>
      <c r="E47" s="750" t="s">
        <v>73</v>
      </c>
      <c r="F47" s="753" t="s">
        <v>29</v>
      </c>
      <c r="G47" s="750">
        <v>2593</v>
      </c>
      <c r="H47" s="750" t="s">
        <v>30</v>
      </c>
      <c r="I47" s="483" t="s">
        <v>124</v>
      </c>
      <c r="J47" s="483" t="s">
        <v>186</v>
      </c>
      <c r="K47" s="483" t="s">
        <v>371</v>
      </c>
      <c r="L47" s="483" t="s">
        <v>126</v>
      </c>
      <c r="M47" s="483" t="s">
        <v>31</v>
      </c>
      <c r="N47" s="751" t="s">
        <v>637</v>
      </c>
      <c r="O47" s="458" t="s">
        <v>56</v>
      </c>
      <c r="P47" s="466">
        <v>41927</v>
      </c>
      <c r="Q47" s="458">
        <v>2313</v>
      </c>
      <c r="R47" s="480" t="s">
        <v>374</v>
      </c>
      <c r="S47" s="460" t="s">
        <v>375</v>
      </c>
      <c r="T47" s="750"/>
      <c r="U47" s="750"/>
      <c r="V47" s="750"/>
      <c r="W47" s="750"/>
      <c r="X47" s="750"/>
      <c r="Y47" s="130">
        <v>121</v>
      </c>
      <c r="Z47" s="109" t="s">
        <v>165</v>
      </c>
      <c r="AA47" s="130">
        <v>701.5</v>
      </c>
      <c r="AB47" s="130">
        <v>701.5</v>
      </c>
      <c r="AC47" s="130">
        <v>701.5</v>
      </c>
      <c r="AD47" s="110" t="s">
        <v>135</v>
      </c>
    </row>
    <row r="48" spans="1:30" ht="99" customHeight="1">
      <c r="A48" s="747"/>
      <c r="B48" s="747"/>
      <c r="C48" s="747"/>
      <c r="D48" s="750"/>
      <c r="E48" s="750"/>
      <c r="F48" s="753"/>
      <c r="G48" s="750"/>
      <c r="H48" s="750"/>
      <c r="I48" s="483"/>
      <c r="J48" s="483"/>
      <c r="K48" s="483"/>
      <c r="L48" s="483"/>
      <c r="M48" s="483"/>
      <c r="N48" s="751"/>
      <c r="O48" s="459"/>
      <c r="P48" s="467"/>
      <c r="Q48" s="459"/>
      <c r="R48" s="482"/>
      <c r="S48" s="461"/>
      <c r="T48" s="750"/>
      <c r="U48" s="750"/>
      <c r="V48" s="750"/>
      <c r="W48" s="750"/>
      <c r="X48" s="750"/>
      <c r="Y48" s="130">
        <v>244</v>
      </c>
      <c r="Z48" s="44" t="s">
        <v>162</v>
      </c>
      <c r="AA48" s="130">
        <v>112</v>
      </c>
      <c r="AB48" s="130">
        <v>117</v>
      </c>
      <c r="AC48" s="131">
        <v>117</v>
      </c>
      <c r="AD48" s="44" t="s">
        <v>136</v>
      </c>
    </row>
    <row r="49" spans="1:30" ht="355.5" customHeight="1">
      <c r="A49" s="747" t="s">
        <v>396</v>
      </c>
      <c r="B49" s="747" t="s">
        <v>51</v>
      </c>
      <c r="C49" s="752" t="s">
        <v>33</v>
      </c>
      <c r="D49" s="749" t="s">
        <v>74</v>
      </c>
      <c r="E49" s="100" t="s">
        <v>56</v>
      </c>
      <c r="F49" s="139" t="s">
        <v>34</v>
      </c>
      <c r="G49" s="100">
        <v>1481</v>
      </c>
      <c r="H49" s="100" t="s">
        <v>75</v>
      </c>
      <c r="I49" s="129" t="s">
        <v>186</v>
      </c>
      <c r="J49" s="129" t="s">
        <v>118</v>
      </c>
      <c r="K49" s="129" t="s">
        <v>371</v>
      </c>
      <c r="L49" s="129" t="s">
        <v>126</v>
      </c>
      <c r="M49" s="129" t="s">
        <v>35</v>
      </c>
      <c r="N49" s="100" t="s">
        <v>638</v>
      </c>
      <c r="O49" s="100" t="s">
        <v>56</v>
      </c>
      <c r="P49" s="137">
        <v>41927</v>
      </c>
      <c r="Q49" s="100">
        <v>2313</v>
      </c>
      <c r="R49" s="108" t="s">
        <v>374</v>
      </c>
      <c r="S49" s="109" t="s">
        <v>375</v>
      </c>
      <c r="T49" s="102"/>
      <c r="U49" s="142"/>
      <c r="V49" s="142"/>
      <c r="W49" s="142"/>
      <c r="X49" s="142"/>
      <c r="Y49" s="130">
        <v>810</v>
      </c>
      <c r="Z49" s="109" t="s">
        <v>76</v>
      </c>
      <c r="AA49" s="130">
        <v>43.7</v>
      </c>
      <c r="AB49" s="130">
        <v>33</v>
      </c>
      <c r="AC49" s="131">
        <v>30</v>
      </c>
      <c r="AD49" s="50" t="s">
        <v>12</v>
      </c>
    </row>
    <row r="50" spans="1:30" ht="292.5" customHeight="1">
      <c r="A50" s="747"/>
      <c r="B50" s="747"/>
      <c r="C50" s="752"/>
      <c r="D50" s="749"/>
      <c r="E50" s="100" t="s">
        <v>56</v>
      </c>
      <c r="F50" s="139" t="s">
        <v>34</v>
      </c>
      <c r="G50" s="100">
        <v>1481</v>
      </c>
      <c r="H50" s="100" t="s">
        <v>75</v>
      </c>
      <c r="I50" s="129" t="s">
        <v>186</v>
      </c>
      <c r="J50" s="129" t="s">
        <v>118</v>
      </c>
      <c r="K50" s="129" t="s">
        <v>371</v>
      </c>
      <c r="L50" s="129" t="s">
        <v>126</v>
      </c>
      <c r="M50" s="129" t="s">
        <v>36</v>
      </c>
      <c r="N50" s="100" t="s">
        <v>638</v>
      </c>
      <c r="O50" s="100" t="s">
        <v>56</v>
      </c>
      <c r="P50" s="377">
        <v>41927</v>
      </c>
      <c r="Q50" s="134">
        <v>2313</v>
      </c>
      <c r="R50" s="379" t="s">
        <v>374</v>
      </c>
      <c r="S50" s="148" t="s">
        <v>375</v>
      </c>
      <c r="T50" s="140"/>
      <c r="U50" s="141"/>
      <c r="V50" s="141"/>
      <c r="W50" s="141"/>
      <c r="X50" s="141"/>
      <c r="Y50" s="130">
        <v>810</v>
      </c>
      <c r="Z50" s="109" t="s">
        <v>77</v>
      </c>
      <c r="AA50" s="143">
        <v>15.72</v>
      </c>
      <c r="AB50" s="143">
        <v>15.16</v>
      </c>
      <c r="AC50" s="144">
        <v>15</v>
      </c>
      <c r="AD50" s="110" t="s">
        <v>12</v>
      </c>
    </row>
    <row r="51" spans="1:30" ht="114.75" customHeight="1">
      <c r="A51" s="747" t="s">
        <v>396</v>
      </c>
      <c r="B51" s="747" t="s">
        <v>51</v>
      </c>
      <c r="C51" s="748" t="s">
        <v>37</v>
      </c>
      <c r="D51" s="749" t="s">
        <v>78</v>
      </c>
      <c r="E51" s="733" t="s">
        <v>54</v>
      </c>
      <c r="F51" s="735">
        <v>39381</v>
      </c>
      <c r="G51" s="733">
        <v>2595</v>
      </c>
      <c r="H51" s="733" t="s">
        <v>79</v>
      </c>
      <c r="I51" s="740" t="s">
        <v>124</v>
      </c>
      <c r="J51" s="740" t="s">
        <v>186</v>
      </c>
      <c r="K51" s="740" t="s">
        <v>371</v>
      </c>
      <c r="L51" s="740" t="s">
        <v>126</v>
      </c>
      <c r="M51" s="740" t="s">
        <v>38</v>
      </c>
      <c r="N51" s="733" t="s">
        <v>639</v>
      </c>
      <c r="O51" s="734" t="s">
        <v>55</v>
      </c>
      <c r="P51" s="735">
        <v>40884</v>
      </c>
      <c r="Q51" s="736">
        <v>3492</v>
      </c>
      <c r="R51" s="741" t="s">
        <v>80</v>
      </c>
      <c r="S51" s="734" t="s">
        <v>154</v>
      </c>
      <c r="T51" s="732"/>
      <c r="U51" s="732"/>
      <c r="V51" s="732"/>
      <c r="W51" s="732"/>
      <c r="X51" s="732"/>
      <c r="Y51" s="103">
        <v>121</v>
      </c>
      <c r="Z51" s="109" t="s">
        <v>165</v>
      </c>
      <c r="AA51" s="130">
        <v>738.5</v>
      </c>
      <c r="AB51" s="130">
        <v>738.5</v>
      </c>
      <c r="AC51" s="130">
        <v>738.5</v>
      </c>
      <c r="AD51" s="110" t="s">
        <v>135</v>
      </c>
    </row>
    <row r="52" spans="1:30" ht="174" customHeight="1">
      <c r="A52" s="747"/>
      <c r="B52" s="747"/>
      <c r="C52" s="748"/>
      <c r="D52" s="749"/>
      <c r="E52" s="733"/>
      <c r="F52" s="735"/>
      <c r="G52" s="733"/>
      <c r="H52" s="733"/>
      <c r="I52" s="740"/>
      <c r="J52" s="740"/>
      <c r="K52" s="740"/>
      <c r="L52" s="740"/>
      <c r="M52" s="740"/>
      <c r="N52" s="733"/>
      <c r="O52" s="734"/>
      <c r="P52" s="735"/>
      <c r="Q52" s="736"/>
      <c r="R52" s="741"/>
      <c r="S52" s="734"/>
      <c r="T52" s="732"/>
      <c r="U52" s="732"/>
      <c r="V52" s="732"/>
      <c r="W52" s="732"/>
      <c r="X52" s="732"/>
      <c r="Y52" s="103">
        <v>244</v>
      </c>
      <c r="Z52" s="109" t="s">
        <v>409</v>
      </c>
      <c r="AA52" s="130">
        <v>122.5</v>
      </c>
      <c r="AB52" s="130">
        <v>122.5</v>
      </c>
      <c r="AC52" s="130">
        <v>122.5</v>
      </c>
      <c r="AD52" s="110" t="s">
        <v>136</v>
      </c>
    </row>
    <row r="53" spans="1:30" ht="23.25" customHeight="1">
      <c r="A53" s="742">
        <v>703</v>
      </c>
      <c r="B53" s="744" t="s">
        <v>51</v>
      </c>
      <c r="C53" s="746" t="s">
        <v>498</v>
      </c>
      <c r="D53" s="383" t="s">
        <v>144</v>
      </c>
      <c r="E53" s="1"/>
      <c r="F53" s="1"/>
      <c r="G53" s="1"/>
      <c r="H53" s="1"/>
      <c r="I53" s="121"/>
      <c r="J53" s="122"/>
      <c r="K53" s="121"/>
      <c r="L53" s="121"/>
      <c r="M53" s="121"/>
      <c r="N53" s="118"/>
      <c r="O53" s="118"/>
      <c r="P53" s="119"/>
      <c r="Q53" s="120"/>
      <c r="R53" s="118"/>
      <c r="S53" s="123"/>
      <c r="T53" s="123"/>
      <c r="U53" s="123"/>
      <c r="V53" s="118"/>
      <c r="W53" s="123"/>
      <c r="X53" s="123"/>
      <c r="Y53" s="121"/>
      <c r="Z53" s="118"/>
      <c r="AA53" s="124">
        <f>AA54+AA55</f>
        <v>15163.6</v>
      </c>
      <c r="AB53" s="124">
        <f>AB54+AB55</f>
        <v>8055.68</v>
      </c>
      <c r="AC53" s="124">
        <f>AC54+AC55</f>
        <v>7990.42</v>
      </c>
      <c r="AD53" s="118"/>
    </row>
    <row r="54" spans="1:30" ht="42.75" customHeight="1">
      <c r="A54" s="742"/>
      <c r="B54" s="744"/>
      <c r="C54" s="746"/>
      <c r="D54" s="384" t="s">
        <v>145</v>
      </c>
      <c r="E54" s="1"/>
      <c r="F54" s="1"/>
      <c r="G54" s="1"/>
      <c r="H54" s="1"/>
      <c r="I54" s="121"/>
      <c r="J54" s="122"/>
      <c r="K54" s="121"/>
      <c r="L54" s="121"/>
      <c r="M54" s="121"/>
      <c r="N54" s="118"/>
      <c r="O54" s="118"/>
      <c r="P54" s="119"/>
      <c r="Q54" s="120"/>
      <c r="R54" s="118"/>
      <c r="S54" s="123"/>
      <c r="T54" s="123"/>
      <c r="U54" s="123"/>
      <c r="V54" s="118"/>
      <c r="W54" s="123"/>
      <c r="X54" s="123"/>
      <c r="Y54" s="121"/>
      <c r="Z54" s="118"/>
      <c r="AA54" s="124">
        <f>AA41+AA42+AA43+AA44+AA45+AA47+AA48+AA49+AA50+AA51+AA52+AA46</f>
        <v>15163.6</v>
      </c>
      <c r="AB54" s="124">
        <f>AB41+AB42+AB43+AB44+AB45+AB47+AB48+AB49+AB50+AB51+AB52+AB46</f>
        <v>8055.68</v>
      </c>
      <c r="AC54" s="124">
        <f>AC41+AC42+AC43+AC44+AC45+AC47+AC48+AC49+AC50+AC51+AC52+AC46</f>
        <v>7990.42</v>
      </c>
      <c r="AD54" s="118"/>
    </row>
    <row r="55" spans="1:30" ht="31.5" customHeight="1">
      <c r="A55" s="742"/>
      <c r="B55" s="744"/>
      <c r="C55" s="746"/>
      <c r="D55" s="385" t="s">
        <v>158</v>
      </c>
      <c r="E55" s="104"/>
      <c r="F55" s="104"/>
      <c r="G55" s="104"/>
      <c r="H55" s="104"/>
      <c r="I55" s="105"/>
      <c r="J55" s="105"/>
      <c r="K55" s="105"/>
      <c r="L55" s="105"/>
      <c r="M55" s="105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5"/>
      <c r="Z55" s="104"/>
      <c r="AA55" s="106">
        <v>0</v>
      </c>
      <c r="AB55" s="106">
        <v>0</v>
      </c>
      <c r="AC55" s="106">
        <v>0</v>
      </c>
      <c r="AD55" s="104"/>
    </row>
    <row r="56" spans="1:30" ht="75" customHeight="1">
      <c r="A56" s="470" t="s">
        <v>396</v>
      </c>
      <c r="B56" s="470" t="s">
        <v>51</v>
      </c>
      <c r="C56" s="470" t="s">
        <v>39</v>
      </c>
      <c r="D56" s="473" t="s">
        <v>40</v>
      </c>
      <c r="E56" s="458" t="s">
        <v>121</v>
      </c>
      <c r="F56" s="466">
        <v>41569</v>
      </c>
      <c r="G56" s="458">
        <v>449</v>
      </c>
      <c r="H56" s="458" t="s">
        <v>81</v>
      </c>
      <c r="I56" s="468" t="s">
        <v>152</v>
      </c>
      <c r="J56" s="468" t="s">
        <v>124</v>
      </c>
      <c r="K56" s="468" t="s">
        <v>553</v>
      </c>
      <c r="L56" s="468" t="s">
        <v>132</v>
      </c>
      <c r="M56" s="468" t="s">
        <v>41</v>
      </c>
      <c r="N56" s="458" t="s">
        <v>640</v>
      </c>
      <c r="O56" s="458" t="s">
        <v>71</v>
      </c>
      <c r="P56" s="466">
        <v>41926</v>
      </c>
      <c r="Q56" s="458">
        <v>2294</v>
      </c>
      <c r="R56" s="458" t="s">
        <v>384</v>
      </c>
      <c r="S56" s="460" t="s">
        <v>154</v>
      </c>
      <c r="T56" s="462"/>
      <c r="U56" s="462"/>
      <c r="V56" s="462"/>
      <c r="W56" s="462"/>
      <c r="X56" s="462"/>
      <c r="Y56" s="380">
        <v>244</v>
      </c>
      <c r="Z56" s="109" t="s">
        <v>409</v>
      </c>
      <c r="AA56" s="130">
        <v>50</v>
      </c>
      <c r="AB56" s="130">
        <v>50</v>
      </c>
      <c r="AC56" s="130">
        <v>50</v>
      </c>
      <c r="AD56" s="110" t="s">
        <v>136</v>
      </c>
    </row>
    <row r="57" spans="1:30" ht="158.25" customHeight="1">
      <c r="A57" s="471"/>
      <c r="B57" s="471"/>
      <c r="C57" s="471"/>
      <c r="D57" s="474"/>
      <c r="E57" s="459"/>
      <c r="F57" s="467"/>
      <c r="G57" s="459"/>
      <c r="H57" s="459"/>
      <c r="I57" s="469"/>
      <c r="J57" s="469"/>
      <c r="K57" s="469"/>
      <c r="L57" s="469"/>
      <c r="M57" s="469"/>
      <c r="N57" s="459"/>
      <c r="O57" s="459"/>
      <c r="P57" s="467"/>
      <c r="Q57" s="459"/>
      <c r="R57" s="459"/>
      <c r="S57" s="461"/>
      <c r="T57" s="463"/>
      <c r="U57" s="463"/>
      <c r="V57" s="463"/>
      <c r="W57" s="463"/>
      <c r="X57" s="463"/>
      <c r="Y57" s="130">
        <v>321</v>
      </c>
      <c r="Z57" s="50" t="s">
        <v>42</v>
      </c>
      <c r="AA57" s="130">
        <v>5950</v>
      </c>
      <c r="AB57" s="130">
        <v>5950</v>
      </c>
      <c r="AC57" s="131">
        <v>5950</v>
      </c>
      <c r="AD57" s="127" t="s">
        <v>182</v>
      </c>
    </row>
    <row r="58" spans="1:30" ht="113.25" customHeight="1">
      <c r="A58" s="471"/>
      <c r="B58" s="471"/>
      <c r="C58" s="471"/>
      <c r="D58" s="474"/>
      <c r="E58" s="458" t="s">
        <v>201</v>
      </c>
      <c r="F58" s="476" t="s">
        <v>493</v>
      </c>
      <c r="G58" s="458">
        <v>4642</v>
      </c>
      <c r="H58" s="458" t="s">
        <v>200</v>
      </c>
      <c r="I58" s="468" t="s">
        <v>152</v>
      </c>
      <c r="J58" s="468" t="s">
        <v>179</v>
      </c>
      <c r="K58" s="468" t="s">
        <v>553</v>
      </c>
      <c r="L58" s="468" t="s">
        <v>132</v>
      </c>
      <c r="M58" s="468" t="s">
        <v>151</v>
      </c>
      <c r="N58" s="458" t="s">
        <v>641</v>
      </c>
      <c r="O58" s="458" t="s">
        <v>71</v>
      </c>
      <c r="P58" s="466">
        <v>41926</v>
      </c>
      <c r="Q58" s="458">
        <v>2294</v>
      </c>
      <c r="R58" s="458" t="s">
        <v>384</v>
      </c>
      <c r="S58" s="460" t="s">
        <v>154</v>
      </c>
      <c r="T58" s="462"/>
      <c r="U58" s="462"/>
      <c r="V58" s="462"/>
      <c r="W58" s="462"/>
      <c r="X58" s="462"/>
      <c r="Y58" s="130">
        <v>244</v>
      </c>
      <c r="Z58" s="109" t="s">
        <v>409</v>
      </c>
      <c r="AA58" s="130">
        <v>115</v>
      </c>
      <c r="AB58" s="130">
        <v>115</v>
      </c>
      <c r="AC58" s="130">
        <v>115</v>
      </c>
      <c r="AD58" s="110" t="s">
        <v>136</v>
      </c>
    </row>
    <row r="59" spans="1:30" ht="87" customHeight="1">
      <c r="A59" s="471"/>
      <c r="B59" s="471"/>
      <c r="C59" s="471"/>
      <c r="D59" s="474"/>
      <c r="E59" s="459"/>
      <c r="F59" s="477"/>
      <c r="G59" s="459"/>
      <c r="H59" s="459"/>
      <c r="I59" s="469"/>
      <c r="J59" s="469"/>
      <c r="K59" s="469"/>
      <c r="L59" s="469"/>
      <c r="M59" s="469"/>
      <c r="N59" s="459"/>
      <c r="O59" s="459"/>
      <c r="P59" s="467"/>
      <c r="Q59" s="459"/>
      <c r="R59" s="459"/>
      <c r="S59" s="461"/>
      <c r="T59" s="463"/>
      <c r="U59" s="463"/>
      <c r="V59" s="463"/>
      <c r="W59" s="463"/>
      <c r="X59" s="463"/>
      <c r="Y59" s="130">
        <v>323</v>
      </c>
      <c r="Z59" s="50" t="s">
        <v>46</v>
      </c>
      <c r="AA59" s="130">
        <v>60</v>
      </c>
      <c r="AB59" s="130">
        <v>60</v>
      </c>
      <c r="AC59" s="131">
        <v>60</v>
      </c>
      <c r="AD59" s="50" t="s">
        <v>47</v>
      </c>
    </row>
    <row r="60" spans="1:30" ht="97.5" customHeight="1">
      <c r="A60" s="471"/>
      <c r="B60" s="471"/>
      <c r="C60" s="471"/>
      <c r="D60" s="474"/>
      <c r="E60" s="458" t="s">
        <v>201</v>
      </c>
      <c r="F60" s="476" t="s">
        <v>493</v>
      </c>
      <c r="G60" s="458">
        <v>4643</v>
      </c>
      <c r="H60" s="458" t="s">
        <v>82</v>
      </c>
      <c r="I60" s="468" t="s">
        <v>152</v>
      </c>
      <c r="J60" s="468" t="s">
        <v>179</v>
      </c>
      <c r="K60" s="468" t="s">
        <v>553</v>
      </c>
      <c r="L60" s="468" t="s">
        <v>132</v>
      </c>
      <c r="M60" s="468" t="s">
        <v>44</v>
      </c>
      <c r="N60" s="458" t="s">
        <v>642</v>
      </c>
      <c r="O60" s="458" t="s">
        <v>71</v>
      </c>
      <c r="P60" s="466">
        <v>41926</v>
      </c>
      <c r="Q60" s="458">
        <v>2294</v>
      </c>
      <c r="R60" s="458" t="s">
        <v>384</v>
      </c>
      <c r="S60" s="460" t="s">
        <v>154</v>
      </c>
      <c r="T60" s="462"/>
      <c r="U60" s="462"/>
      <c r="V60" s="462"/>
      <c r="W60" s="462"/>
      <c r="X60" s="462"/>
      <c r="Y60" s="380">
        <v>244</v>
      </c>
      <c r="Z60" s="109" t="s">
        <v>409</v>
      </c>
      <c r="AA60" s="130">
        <v>3.2</v>
      </c>
      <c r="AB60" s="130">
        <v>3.2</v>
      </c>
      <c r="AC60" s="130">
        <v>3.2</v>
      </c>
      <c r="AD60" s="110" t="s">
        <v>136</v>
      </c>
    </row>
    <row r="61" spans="1:30" ht="129.75" customHeight="1">
      <c r="A61" s="471"/>
      <c r="B61" s="471"/>
      <c r="C61" s="471"/>
      <c r="D61" s="474"/>
      <c r="E61" s="459"/>
      <c r="F61" s="477"/>
      <c r="G61" s="459"/>
      <c r="H61" s="459"/>
      <c r="I61" s="469"/>
      <c r="J61" s="469"/>
      <c r="K61" s="469"/>
      <c r="L61" s="469"/>
      <c r="M61" s="469"/>
      <c r="N61" s="459"/>
      <c r="O61" s="459"/>
      <c r="P61" s="467"/>
      <c r="Q61" s="459"/>
      <c r="R61" s="459"/>
      <c r="S61" s="461"/>
      <c r="T61" s="463"/>
      <c r="U61" s="463"/>
      <c r="V61" s="463"/>
      <c r="W61" s="463"/>
      <c r="X61" s="463"/>
      <c r="Y61" s="130">
        <v>321</v>
      </c>
      <c r="Z61" s="50" t="s">
        <v>42</v>
      </c>
      <c r="AA61" s="130">
        <v>606.2</v>
      </c>
      <c r="AB61" s="130">
        <v>606.2</v>
      </c>
      <c r="AC61" s="131">
        <v>606.2</v>
      </c>
      <c r="AD61" s="127" t="s">
        <v>182</v>
      </c>
    </row>
    <row r="62" spans="1:30" ht="95.25" customHeight="1">
      <c r="A62" s="471"/>
      <c r="B62" s="471"/>
      <c r="C62" s="471"/>
      <c r="D62" s="474"/>
      <c r="E62" s="458" t="s">
        <v>201</v>
      </c>
      <c r="F62" s="476" t="s">
        <v>493</v>
      </c>
      <c r="G62" s="458">
        <v>4643</v>
      </c>
      <c r="H62" s="458" t="s">
        <v>82</v>
      </c>
      <c r="I62" s="468" t="s">
        <v>152</v>
      </c>
      <c r="J62" s="468" t="s">
        <v>179</v>
      </c>
      <c r="K62" s="468" t="s">
        <v>553</v>
      </c>
      <c r="L62" s="468" t="s">
        <v>132</v>
      </c>
      <c r="M62" s="468" t="s">
        <v>45</v>
      </c>
      <c r="N62" s="458" t="s">
        <v>643</v>
      </c>
      <c r="O62" s="458" t="s">
        <v>71</v>
      </c>
      <c r="P62" s="466">
        <v>41926</v>
      </c>
      <c r="Q62" s="458">
        <v>2294</v>
      </c>
      <c r="R62" s="458" t="s">
        <v>384</v>
      </c>
      <c r="S62" s="460" t="s">
        <v>154</v>
      </c>
      <c r="T62" s="462"/>
      <c r="U62" s="462"/>
      <c r="V62" s="462"/>
      <c r="W62" s="462"/>
      <c r="X62" s="462"/>
      <c r="Y62" s="380">
        <v>244</v>
      </c>
      <c r="Z62" s="109" t="s">
        <v>409</v>
      </c>
      <c r="AA62" s="130">
        <v>1.6</v>
      </c>
      <c r="AB62" s="130">
        <v>1.6</v>
      </c>
      <c r="AC62" s="130">
        <v>1.6</v>
      </c>
      <c r="AD62" s="110" t="s">
        <v>136</v>
      </c>
    </row>
    <row r="63" spans="1:30" ht="111.75" customHeight="1">
      <c r="A63" s="471"/>
      <c r="B63" s="471"/>
      <c r="C63" s="471"/>
      <c r="D63" s="474"/>
      <c r="E63" s="459"/>
      <c r="F63" s="477"/>
      <c r="G63" s="459"/>
      <c r="H63" s="459"/>
      <c r="I63" s="469"/>
      <c r="J63" s="469"/>
      <c r="K63" s="469"/>
      <c r="L63" s="469"/>
      <c r="M63" s="469"/>
      <c r="N63" s="459"/>
      <c r="O63" s="459"/>
      <c r="P63" s="467"/>
      <c r="Q63" s="459"/>
      <c r="R63" s="459"/>
      <c r="S63" s="461"/>
      <c r="T63" s="463"/>
      <c r="U63" s="463"/>
      <c r="V63" s="463"/>
      <c r="W63" s="463"/>
      <c r="X63" s="463"/>
      <c r="Y63" s="130">
        <v>323</v>
      </c>
      <c r="Z63" s="50" t="s">
        <v>46</v>
      </c>
      <c r="AA63" s="130">
        <v>156</v>
      </c>
      <c r="AB63" s="130">
        <v>156</v>
      </c>
      <c r="AC63" s="131">
        <v>156</v>
      </c>
      <c r="AD63" s="50" t="s">
        <v>47</v>
      </c>
    </row>
    <row r="64" spans="1:30" ht="115.5" customHeight="1">
      <c r="A64" s="471"/>
      <c r="B64" s="471"/>
      <c r="C64" s="471"/>
      <c r="D64" s="474"/>
      <c r="E64" s="458" t="s">
        <v>201</v>
      </c>
      <c r="F64" s="476" t="s">
        <v>493</v>
      </c>
      <c r="G64" s="458">
        <v>4643</v>
      </c>
      <c r="H64" s="458" t="s">
        <v>82</v>
      </c>
      <c r="I64" s="468" t="s">
        <v>152</v>
      </c>
      <c r="J64" s="468" t="s">
        <v>179</v>
      </c>
      <c r="K64" s="468" t="s">
        <v>553</v>
      </c>
      <c r="L64" s="468" t="s">
        <v>132</v>
      </c>
      <c r="M64" s="468" t="s">
        <v>48</v>
      </c>
      <c r="N64" s="458" t="s">
        <v>644</v>
      </c>
      <c r="O64" s="458" t="s">
        <v>71</v>
      </c>
      <c r="P64" s="466">
        <v>41926</v>
      </c>
      <c r="Q64" s="458">
        <v>2294</v>
      </c>
      <c r="R64" s="458" t="s">
        <v>384</v>
      </c>
      <c r="S64" s="460" t="s">
        <v>154</v>
      </c>
      <c r="T64" s="462"/>
      <c r="U64" s="462"/>
      <c r="V64" s="462"/>
      <c r="W64" s="462"/>
      <c r="X64" s="462"/>
      <c r="Y64" s="380">
        <v>244</v>
      </c>
      <c r="Z64" s="109" t="s">
        <v>409</v>
      </c>
      <c r="AA64" s="130">
        <v>2</v>
      </c>
      <c r="AB64" s="130">
        <v>2</v>
      </c>
      <c r="AC64" s="130">
        <v>2</v>
      </c>
      <c r="AD64" s="110" t="s">
        <v>136</v>
      </c>
    </row>
    <row r="65" spans="1:30" ht="111" customHeight="1">
      <c r="A65" s="471"/>
      <c r="B65" s="471"/>
      <c r="C65" s="471"/>
      <c r="D65" s="474"/>
      <c r="E65" s="459"/>
      <c r="F65" s="477"/>
      <c r="G65" s="459"/>
      <c r="H65" s="459"/>
      <c r="I65" s="469"/>
      <c r="J65" s="469"/>
      <c r="K65" s="469"/>
      <c r="L65" s="469"/>
      <c r="M65" s="469"/>
      <c r="N65" s="459"/>
      <c r="O65" s="459"/>
      <c r="P65" s="467"/>
      <c r="Q65" s="459"/>
      <c r="R65" s="459"/>
      <c r="S65" s="461"/>
      <c r="T65" s="463"/>
      <c r="U65" s="463"/>
      <c r="V65" s="463"/>
      <c r="W65" s="463"/>
      <c r="X65" s="463"/>
      <c r="Y65" s="130">
        <v>321</v>
      </c>
      <c r="Z65" s="109" t="s">
        <v>196</v>
      </c>
      <c r="AA65" s="130">
        <v>178</v>
      </c>
      <c r="AB65" s="130">
        <v>178</v>
      </c>
      <c r="AC65" s="131">
        <v>178</v>
      </c>
      <c r="AD65" s="110" t="s">
        <v>182</v>
      </c>
    </row>
    <row r="66" spans="1:30" ht="214.5" customHeight="1">
      <c r="A66" s="471"/>
      <c r="B66" s="471"/>
      <c r="C66" s="471"/>
      <c r="D66" s="474"/>
      <c r="E66" s="436" t="s">
        <v>201</v>
      </c>
      <c r="F66" s="437" t="s">
        <v>493</v>
      </c>
      <c r="G66" s="436">
        <v>4643</v>
      </c>
      <c r="H66" s="436" t="s">
        <v>43</v>
      </c>
      <c r="I66" s="132">
        <v>10</v>
      </c>
      <c r="J66" s="129" t="s">
        <v>117</v>
      </c>
      <c r="K66" s="129" t="s">
        <v>553</v>
      </c>
      <c r="L66" s="129" t="s">
        <v>132</v>
      </c>
      <c r="M66" s="129" t="s">
        <v>49</v>
      </c>
      <c r="N66" s="100" t="s">
        <v>645</v>
      </c>
      <c r="O66" s="100" t="s">
        <v>71</v>
      </c>
      <c r="P66" s="145">
        <v>41926</v>
      </c>
      <c r="Q66" s="100">
        <v>2294</v>
      </c>
      <c r="R66" s="100" t="s">
        <v>646</v>
      </c>
      <c r="S66" s="109" t="s">
        <v>154</v>
      </c>
      <c r="T66" s="128"/>
      <c r="U66" s="128"/>
      <c r="V66" s="128"/>
      <c r="W66" s="128"/>
      <c r="X66" s="128"/>
      <c r="Y66" s="130">
        <v>244</v>
      </c>
      <c r="Z66" s="109" t="s">
        <v>409</v>
      </c>
      <c r="AA66" s="130">
        <v>150</v>
      </c>
      <c r="AB66" s="130">
        <v>150</v>
      </c>
      <c r="AC66" s="131">
        <v>150</v>
      </c>
      <c r="AD66" s="110" t="s">
        <v>136</v>
      </c>
    </row>
    <row r="67" spans="1:30" ht="264" customHeight="1">
      <c r="A67" s="472"/>
      <c r="B67" s="472"/>
      <c r="C67" s="472"/>
      <c r="D67" s="475"/>
      <c r="E67" s="436" t="s">
        <v>201</v>
      </c>
      <c r="F67" s="437" t="s">
        <v>493</v>
      </c>
      <c r="G67" s="436">
        <v>4643</v>
      </c>
      <c r="H67" s="436" t="s">
        <v>43</v>
      </c>
      <c r="I67" s="132">
        <v>10</v>
      </c>
      <c r="J67" s="129" t="s">
        <v>117</v>
      </c>
      <c r="K67" s="129" t="s">
        <v>553</v>
      </c>
      <c r="L67" s="129" t="s">
        <v>132</v>
      </c>
      <c r="M67" s="129" t="s">
        <v>647</v>
      </c>
      <c r="N67" s="100" t="s">
        <v>648</v>
      </c>
      <c r="O67" s="100" t="s">
        <v>71</v>
      </c>
      <c r="P67" s="145">
        <v>41926</v>
      </c>
      <c r="Q67" s="100">
        <v>2294</v>
      </c>
      <c r="R67" s="100" t="s">
        <v>646</v>
      </c>
      <c r="S67" s="109" t="s">
        <v>154</v>
      </c>
      <c r="T67" s="128"/>
      <c r="U67" s="128"/>
      <c r="V67" s="128"/>
      <c r="W67" s="128"/>
      <c r="X67" s="128"/>
      <c r="Y67" s="130">
        <v>630</v>
      </c>
      <c r="Z67" s="109" t="s">
        <v>156</v>
      </c>
      <c r="AA67" s="130">
        <v>180</v>
      </c>
      <c r="AB67" s="130">
        <v>180</v>
      </c>
      <c r="AC67" s="131">
        <v>180</v>
      </c>
      <c r="AD67" s="110" t="s">
        <v>202</v>
      </c>
    </row>
    <row r="68" spans="1:30" ht="19.5" customHeight="1">
      <c r="A68" s="742">
        <v>703</v>
      </c>
      <c r="B68" s="744" t="s">
        <v>70</v>
      </c>
      <c r="C68" s="744" t="s">
        <v>50</v>
      </c>
      <c r="D68" s="107" t="s">
        <v>144</v>
      </c>
      <c r="E68" s="118"/>
      <c r="F68" s="119"/>
      <c r="G68" s="120"/>
      <c r="H68" s="118"/>
      <c r="I68" s="121"/>
      <c r="J68" s="122"/>
      <c r="K68" s="121"/>
      <c r="L68" s="121"/>
      <c r="M68" s="121"/>
      <c r="N68" s="118"/>
      <c r="O68" s="118"/>
      <c r="P68" s="119"/>
      <c r="Q68" s="120"/>
      <c r="R68" s="118"/>
      <c r="S68" s="123"/>
      <c r="T68" s="123"/>
      <c r="U68" s="123"/>
      <c r="V68" s="118"/>
      <c r="W68" s="123"/>
      <c r="X68" s="123"/>
      <c r="Y68" s="121"/>
      <c r="Z68" s="118"/>
      <c r="AA68" s="124">
        <f>AA70+AA69</f>
        <v>7452</v>
      </c>
      <c r="AB68" s="124">
        <f>AB70+AB69</f>
        <v>7452</v>
      </c>
      <c r="AC68" s="124">
        <f>AC70+AC69</f>
        <v>7452</v>
      </c>
      <c r="AD68" s="118"/>
    </row>
    <row r="69" spans="1:30" ht="47.25" customHeight="1">
      <c r="A69" s="742"/>
      <c r="B69" s="744"/>
      <c r="C69" s="744"/>
      <c r="D69" s="125" t="s">
        <v>145</v>
      </c>
      <c r="E69" s="118"/>
      <c r="F69" s="119"/>
      <c r="G69" s="120"/>
      <c r="H69" s="118"/>
      <c r="I69" s="121"/>
      <c r="J69" s="122"/>
      <c r="K69" s="121"/>
      <c r="L69" s="121"/>
      <c r="M69" s="121"/>
      <c r="N69" s="118"/>
      <c r="O69" s="118"/>
      <c r="P69" s="119"/>
      <c r="Q69" s="120"/>
      <c r="R69" s="118"/>
      <c r="S69" s="123"/>
      <c r="T69" s="123"/>
      <c r="U69" s="123"/>
      <c r="V69" s="118"/>
      <c r="W69" s="123"/>
      <c r="X69" s="123"/>
      <c r="Y69" s="121"/>
      <c r="Z69" s="118"/>
      <c r="AA69" s="124">
        <v>0</v>
      </c>
      <c r="AB69" s="124">
        <v>0</v>
      </c>
      <c r="AC69" s="124">
        <v>0</v>
      </c>
      <c r="AD69" s="118"/>
    </row>
    <row r="70" spans="1:30" ht="36" customHeight="1" thickBot="1">
      <c r="A70" s="743"/>
      <c r="B70" s="745"/>
      <c r="C70" s="745"/>
      <c r="D70" s="149" t="s">
        <v>158</v>
      </c>
      <c r="E70" s="150"/>
      <c r="F70" s="150"/>
      <c r="G70" s="150"/>
      <c r="H70" s="150"/>
      <c r="I70" s="151"/>
      <c r="J70" s="151"/>
      <c r="K70" s="151"/>
      <c r="L70" s="151"/>
      <c r="M70" s="151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1"/>
      <c r="Z70" s="150"/>
      <c r="AA70" s="152">
        <f>AA57+AA59+AA63+AA65+AA67+AA66+AA64+AA62+AA61+AA60+AA58+AA56</f>
        <v>7452</v>
      </c>
      <c r="AB70" s="152">
        <f>AB57+AB59+AB63+AB65+AB67+AB66+AB64+AB62+AB61+AB60+AB58+AB56</f>
        <v>7452</v>
      </c>
      <c r="AC70" s="152">
        <f>AC57+AC59+AC63+AC65+AC67+AC66+AC64+AC62+AC61+AC60+AC58+AC56</f>
        <v>7452</v>
      </c>
      <c r="AD70" s="150"/>
    </row>
    <row r="71" spans="1:30" ht="18.75">
      <c r="A71" s="789">
        <v>730</v>
      </c>
      <c r="B71" s="801" t="s">
        <v>391</v>
      </c>
      <c r="C71" s="801" t="s">
        <v>148</v>
      </c>
      <c r="D71" s="261" t="s">
        <v>144</v>
      </c>
      <c r="E71" s="262"/>
      <c r="F71" s="262"/>
      <c r="G71" s="262"/>
      <c r="H71" s="262"/>
      <c r="I71" s="263"/>
      <c r="J71" s="263"/>
      <c r="K71" s="263"/>
      <c r="L71" s="263"/>
      <c r="M71" s="263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6">
        <f>AA72+AA73</f>
        <v>7183</v>
      </c>
      <c r="AB71" s="266">
        <f>AB72+AB73</f>
        <v>7183</v>
      </c>
      <c r="AC71" s="266">
        <f>AC72+AC73</f>
        <v>7183</v>
      </c>
      <c r="AD71" s="262"/>
    </row>
    <row r="72" spans="1:30" ht="51" customHeight="1">
      <c r="A72" s="880"/>
      <c r="B72" s="662"/>
      <c r="C72" s="662"/>
      <c r="D72" s="267" t="s">
        <v>145</v>
      </c>
      <c r="E72" s="268"/>
      <c r="F72" s="268"/>
      <c r="G72" s="268"/>
      <c r="H72" s="268"/>
      <c r="I72" s="269"/>
      <c r="J72" s="269"/>
      <c r="K72" s="269"/>
      <c r="L72" s="269"/>
      <c r="M72" s="269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70">
        <v>0</v>
      </c>
      <c r="AB72" s="270">
        <v>0</v>
      </c>
      <c r="AC72" s="270">
        <v>0</v>
      </c>
      <c r="AD72" s="268"/>
    </row>
    <row r="73" spans="1:30" ht="36.75" customHeight="1">
      <c r="A73" s="880"/>
      <c r="B73" s="662"/>
      <c r="C73" s="662"/>
      <c r="D73" s="271" t="s">
        <v>158</v>
      </c>
      <c r="E73" s="272"/>
      <c r="F73" s="272"/>
      <c r="G73" s="272"/>
      <c r="H73" s="268"/>
      <c r="I73" s="269"/>
      <c r="J73" s="269"/>
      <c r="K73" s="269"/>
      <c r="L73" s="269"/>
      <c r="M73" s="269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70">
        <f>SUM(AA74:AA81)</f>
        <v>7183</v>
      </c>
      <c r="AB73" s="270">
        <f>SUM(AB74:AB81)</f>
        <v>7183</v>
      </c>
      <c r="AC73" s="270">
        <f>SUM(AC74:AC81)</f>
        <v>7183</v>
      </c>
      <c r="AD73" s="268"/>
    </row>
    <row r="74" spans="1:30" ht="114.75" customHeight="1">
      <c r="A74" s="673">
        <v>730</v>
      </c>
      <c r="B74" s="630" t="s">
        <v>391</v>
      </c>
      <c r="C74" s="630" t="s">
        <v>128</v>
      </c>
      <c r="D74" s="548" t="s">
        <v>499</v>
      </c>
      <c r="E74" s="548" t="s">
        <v>121</v>
      </c>
      <c r="F74" s="881">
        <v>39350</v>
      </c>
      <c r="G74" s="484">
        <v>442</v>
      </c>
      <c r="H74" s="548" t="s">
        <v>130</v>
      </c>
      <c r="I74" s="562" t="s">
        <v>124</v>
      </c>
      <c r="J74" s="562" t="s">
        <v>179</v>
      </c>
      <c r="K74" s="794" t="s">
        <v>119</v>
      </c>
      <c r="L74" s="794" t="s">
        <v>120</v>
      </c>
      <c r="M74" s="562" t="s">
        <v>133</v>
      </c>
      <c r="N74" s="552" t="s">
        <v>411</v>
      </c>
      <c r="O74" s="548" t="s">
        <v>121</v>
      </c>
      <c r="P74" s="593">
        <v>38587</v>
      </c>
      <c r="Q74" s="548">
        <v>683</v>
      </c>
      <c r="R74" s="552" t="s">
        <v>472</v>
      </c>
      <c r="S74" s="582"/>
      <c r="T74" s="582">
        <v>2</v>
      </c>
      <c r="U74" s="582">
        <v>4</v>
      </c>
      <c r="V74" s="582"/>
      <c r="W74" s="582"/>
      <c r="X74" s="582"/>
      <c r="Y74" s="15">
        <v>121</v>
      </c>
      <c r="Z74" s="50" t="s">
        <v>165</v>
      </c>
      <c r="AA74" s="20">
        <v>2060</v>
      </c>
      <c r="AB74" s="20">
        <v>2060</v>
      </c>
      <c r="AC74" s="20">
        <v>2060</v>
      </c>
      <c r="AD74" s="5" t="s">
        <v>135</v>
      </c>
    </row>
    <row r="75" spans="1:30" ht="94.5" customHeight="1">
      <c r="A75" s="674"/>
      <c r="B75" s="631"/>
      <c r="C75" s="631"/>
      <c r="D75" s="594"/>
      <c r="E75" s="594"/>
      <c r="F75" s="882"/>
      <c r="G75" s="485"/>
      <c r="H75" s="594"/>
      <c r="I75" s="783"/>
      <c r="J75" s="783" t="s">
        <v>179</v>
      </c>
      <c r="K75" s="783" t="s">
        <v>501</v>
      </c>
      <c r="L75" s="783" t="s">
        <v>502</v>
      </c>
      <c r="M75" s="783" t="s">
        <v>133</v>
      </c>
      <c r="N75" s="594"/>
      <c r="O75" s="594" t="s">
        <v>121</v>
      </c>
      <c r="P75" s="594">
        <v>38587</v>
      </c>
      <c r="Q75" s="594">
        <v>683</v>
      </c>
      <c r="R75" s="594" t="s">
        <v>393</v>
      </c>
      <c r="S75" s="583"/>
      <c r="T75" s="583">
        <v>2</v>
      </c>
      <c r="U75" s="583">
        <v>4</v>
      </c>
      <c r="V75" s="583"/>
      <c r="W75" s="583"/>
      <c r="X75" s="583"/>
      <c r="Y75" s="15">
        <v>122</v>
      </c>
      <c r="Z75" s="44" t="s">
        <v>32</v>
      </c>
      <c r="AA75" s="20">
        <v>16</v>
      </c>
      <c r="AB75" s="20">
        <v>16</v>
      </c>
      <c r="AC75" s="20">
        <v>16</v>
      </c>
      <c r="AD75" s="5" t="s">
        <v>135</v>
      </c>
    </row>
    <row r="76" spans="1:30" ht="150" customHeight="1">
      <c r="A76" s="674"/>
      <c r="B76" s="631"/>
      <c r="C76" s="631"/>
      <c r="D76" s="594"/>
      <c r="E76" s="549"/>
      <c r="F76" s="883"/>
      <c r="G76" s="486"/>
      <c r="H76" s="549"/>
      <c r="I76" s="563"/>
      <c r="J76" s="563" t="s">
        <v>179</v>
      </c>
      <c r="K76" s="563" t="s">
        <v>501</v>
      </c>
      <c r="L76" s="563" t="s">
        <v>502</v>
      </c>
      <c r="M76" s="563" t="s">
        <v>133</v>
      </c>
      <c r="N76" s="549"/>
      <c r="O76" s="549" t="s">
        <v>121</v>
      </c>
      <c r="P76" s="549">
        <v>38587</v>
      </c>
      <c r="Q76" s="549">
        <v>683</v>
      </c>
      <c r="R76" s="549" t="s">
        <v>393</v>
      </c>
      <c r="S76" s="584"/>
      <c r="T76" s="584">
        <v>2</v>
      </c>
      <c r="U76" s="584">
        <v>4</v>
      </c>
      <c r="V76" s="584"/>
      <c r="W76" s="584"/>
      <c r="X76" s="584"/>
      <c r="Y76" s="98">
        <v>123</v>
      </c>
      <c r="Z76" s="44" t="s">
        <v>412</v>
      </c>
      <c r="AA76" s="99">
        <v>300</v>
      </c>
      <c r="AB76" s="99">
        <v>300</v>
      </c>
      <c r="AC76" s="99">
        <v>300</v>
      </c>
      <c r="AD76" s="5" t="s">
        <v>394</v>
      </c>
    </row>
    <row r="77" spans="1:30" ht="81" customHeight="1">
      <c r="A77" s="674"/>
      <c r="B77" s="631"/>
      <c r="C77" s="631"/>
      <c r="D77" s="594"/>
      <c r="E77" s="550" t="s">
        <v>121</v>
      </c>
      <c r="F77" s="560">
        <v>40141</v>
      </c>
      <c r="G77" s="568">
        <v>921</v>
      </c>
      <c r="H77" s="548" t="s">
        <v>129</v>
      </c>
      <c r="I77" s="599" t="s">
        <v>124</v>
      </c>
      <c r="J77" s="599" t="s">
        <v>179</v>
      </c>
      <c r="K77" s="599">
        <v>99</v>
      </c>
      <c r="L77" s="599">
        <v>9</v>
      </c>
      <c r="M77" s="599" t="s">
        <v>134</v>
      </c>
      <c r="N77" s="574" t="s">
        <v>413</v>
      </c>
      <c r="O77" s="550" t="s">
        <v>121</v>
      </c>
      <c r="P77" s="592">
        <v>38587</v>
      </c>
      <c r="Q77" s="550">
        <v>683</v>
      </c>
      <c r="R77" s="574" t="s">
        <v>472</v>
      </c>
      <c r="S77" s="550"/>
      <c r="T77" s="550">
        <v>1</v>
      </c>
      <c r="U77" s="550">
        <v>1</v>
      </c>
      <c r="V77" s="550"/>
      <c r="W77" s="550"/>
      <c r="X77" s="550"/>
      <c r="Y77" s="98">
        <v>244</v>
      </c>
      <c r="Z77" s="5" t="s">
        <v>162</v>
      </c>
      <c r="AA77" s="99">
        <v>772</v>
      </c>
      <c r="AB77" s="99">
        <v>772</v>
      </c>
      <c r="AC77" s="99">
        <v>772</v>
      </c>
      <c r="AD77" s="5" t="s">
        <v>136</v>
      </c>
    </row>
    <row r="78" spans="1:30" ht="62.25" customHeight="1">
      <c r="A78" s="674"/>
      <c r="B78" s="631"/>
      <c r="C78" s="631"/>
      <c r="D78" s="594"/>
      <c r="E78" s="585"/>
      <c r="F78" s="781"/>
      <c r="G78" s="632"/>
      <c r="H78" s="594"/>
      <c r="I78" s="600" t="s">
        <v>124</v>
      </c>
      <c r="J78" s="600" t="s">
        <v>179</v>
      </c>
      <c r="K78" s="600" t="s">
        <v>501</v>
      </c>
      <c r="L78" s="600" t="s">
        <v>502</v>
      </c>
      <c r="M78" s="600" t="s">
        <v>134</v>
      </c>
      <c r="N78" s="585" t="s">
        <v>505</v>
      </c>
      <c r="O78" s="585" t="s">
        <v>121</v>
      </c>
      <c r="P78" s="585">
        <v>38587</v>
      </c>
      <c r="Q78" s="585">
        <v>683</v>
      </c>
      <c r="R78" s="585" t="s">
        <v>393</v>
      </c>
      <c r="S78" s="585"/>
      <c r="T78" s="585">
        <v>1</v>
      </c>
      <c r="U78" s="585">
        <v>1</v>
      </c>
      <c r="V78" s="585"/>
      <c r="W78" s="585"/>
      <c r="X78" s="585"/>
      <c r="Y78" s="98">
        <v>851</v>
      </c>
      <c r="Z78" s="5" t="s">
        <v>166</v>
      </c>
      <c r="AA78" s="99">
        <v>5</v>
      </c>
      <c r="AB78" s="99">
        <v>5</v>
      </c>
      <c r="AC78" s="99">
        <v>5</v>
      </c>
      <c r="AD78" s="5" t="s">
        <v>395</v>
      </c>
    </row>
    <row r="79" spans="1:30" ht="62.25" customHeight="1">
      <c r="A79" s="674"/>
      <c r="B79" s="631"/>
      <c r="C79" s="631"/>
      <c r="D79" s="594"/>
      <c r="E79" s="551"/>
      <c r="F79" s="561"/>
      <c r="G79" s="633"/>
      <c r="H79" s="549"/>
      <c r="I79" s="601" t="s">
        <v>124</v>
      </c>
      <c r="J79" s="601" t="s">
        <v>179</v>
      </c>
      <c r="K79" s="601" t="s">
        <v>501</v>
      </c>
      <c r="L79" s="601" t="s">
        <v>502</v>
      </c>
      <c r="M79" s="601" t="s">
        <v>134</v>
      </c>
      <c r="N79" s="551" t="s">
        <v>505</v>
      </c>
      <c r="O79" s="551" t="s">
        <v>121</v>
      </c>
      <c r="P79" s="551">
        <v>38587</v>
      </c>
      <c r="Q79" s="551">
        <v>683</v>
      </c>
      <c r="R79" s="551" t="s">
        <v>393</v>
      </c>
      <c r="S79" s="551"/>
      <c r="T79" s="551">
        <v>1</v>
      </c>
      <c r="U79" s="551">
        <v>1</v>
      </c>
      <c r="V79" s="551"/>
      <c r="W79" s="551"/>
      <c r="X79" s="551"/>
      <c r="Y79" s="98">
        <v>852</v>
      </c>
      <c r="Z79" s="5" t="s">
        <v>168</v>
      </c>
      <c r="AA79" s="99">
        <v>10</v>
      </c>
      <c r="AB79" s="99">
        <v>10</v>
      </c>
      <c r="AC79" s="99">
        <v>10</v>
      </c>
      <c r="AD79" s="5" t="s">
        <v>395</v>
      </c>
    </row>
    <row r="80" spans="1:30" ht="224.25" customHeight="1">
      <c r="A80" s="674"/>
      <c r="B80" s="631"/>
      <c r="C80" s="631"/>
      <c r="D80" s="594"/>
      <c r="E80" s="288" t="s">
        <v>121</v>
      </c>
      <c r="F80" s="289">
        <v>41240</v>
      </c>
      <c r="G80" s="290">
        <v>273</v>
      </c>
      <c r="H80" s="340" t="s">
        <v>471</v>
      </c>
      <c r="I80" s="327" t="s">
        <v>124</v>
      </c>
      <c r="J80" s="327" t="s">
        <v>179</v>
      </c>
      <c r="K80" s="328" t="s">
        <v>119</v>
      </c>
      <c r="L80" s="328" t="s">
        <v>198</v>
      </c>
      <c r="M80" s="327" t="s">
        <v>133</v>
      </c>
      <c r="N80" s="50" t="s">
        <v>414</v>
      </c>
      <c r="O80" s="288" t="s">
        <v>121</v>
      </c>
      <c r="P80" s="289">
        <v>38587</v>
      </c>
      <c r="Q80" s="290">
        <v>683</v>
      </c>
      <c r="R80" s="340" t="s">
        <v>472</v>
      </c>
      <c r="S80" s="329"/>
      <c r="T80" s="329">
        <v>2</v>
      </c>
      <c r="U80" s="329">
        <v>4</v>
      </c>
      <c r="V80" s="329"/>
      <c r="W80" s="329"/>
      <c r="X80" s="329"/>
      <c r="Y80" s="330">
        <v>121</v>
      </c>
      <c r="Z80" s="340" t="s">
        <v>165</v>
      </c>
      <c r="AA80" s="331">
        <v>2131</v>
      </c>
      <c r="AB80" s="331">
        <v>2131</v>
      </c>
      <c r="AC80" s="331">
        <v>2131</v>
      </c>
      <c r="AD80" s="288" t="s">
        <v>135</v>
      </c>
    </row>
    <row r="81" spans="1:30" ht="234" customHeight="1" thickBot="1">
      <c r="A81" s="884"/>
      <c r="B81" s="885"/>
      <c r="C81" s="885"/>
      <c r="D81" s="888"/>
      <c r="E81" s="332" t="s">
        <v>121</v>
      </c>
      <c r="F81" s="333">
        <v>41240</v>
      </c>
      <c r="G81" s="334">
        <v>273</v>
      </c>
      <c r="H81" s="339" t="s">
        <v>471</v>
      </c>
      <c r="I81" s="335" t="s">
        <v>124</v>
      </c>
      <c r="J81" s="335" t="s">
        <v>179</v>
      </c>
      <c r="K81" s="341" t="s">
        <v>119</v>
      </c>
      <c r="L81" s="341" t="s">
        <v>415</v>
      </c>
      <c r="M81" s="335" t="s">
        <v>133</v>
      </c>
      <c r="N81" s="433" t="s">
        <v>416</v>
      </c>
      <c r="O81" s="332" t="s">
        <v>121</v>
      </c>
      <c r="P81" s="333">
        <v>38587</v>
      </c>
      <c r="Q81" s="334">
        <v>683</v>
      </c>
      <c r="R81" s="339" t="s">
        <v>472</v>
      </c>
      <c r="S81" s="336"/>
      <c r="T81" s="336">
        <v>2</v>
      </c>
      <c r="U81" s="336">
        <v>4</v>
      </c>
      <c r="V81" s="336"/>
      <c r="W81" s="336"/>
      <c r="X81" s="336"/>
      <c r="Y81" s="337">
        <v>121</v>
      </c>
      <c r="Z81" s="339" t="s">
        <v>165</v>
      </c>
      <c r="AA81" s="338">
        <v>1889</v>
      </c>
      <c r="AB81" s="338">
        <v>1889</v>
      </c>
      <c r="AC81" s="338">
        <v>1889</v>
      </c>
      <c r="AD81" s="332" t="s">
        <v>135</v>
      </c>
    </row>
    <row r="82" spans="1:30" ht="24.75" customHeight="1">
      <c r="A82" s="886">
        <v>732</v>
      </c>
      <c r="B82" s="708" t="s">
        <v>298</v>
      </c>
      <c r="C82" s="889" t="s">
        <v>148</v>
      </c>
      <c r="D82" s="348" t="s">
        <v>144</v>
      </c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50">
        <f>AA83+AA84</f>
        <v>223803.724</v>
      </c>
      <c r="AB82" s="350">
        <f>AB83+AB84</f>
        <v>218250.72400000002</v>
      </c>
      <c r="AC82" s="350">
        <f>AC83+AC84</f>
        <v>218140.72400000002</v>
      </c>
      <c r="AD82" s="349"/>
    </row>
    <row r="83" spans="1:30" ht="50.25" customHeight="1">
      <c r="A83" s="887"/>
      <c r="B83" s="709"/>
      <c r="C83" s="889"/>
      <c r="D83" s="351" t="s">
        <v>297</v>
      </c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3">
        <f aca="true" t="shared" si="1" ref="AA83:AC84">AA144+AA148</f>
        <v>3746</v>
      </c>
      <c r="AB83" s="353">
        <f t="shared" si="1"/>
        <v>4021</v>
      </c>
      <c r="AC83" s="353">
        <f t="shared" si="1"/>
        <v>4193</v>
      </c>
      <c r="AD83" s="352"/>
    </row>
    <row r="84" spans="1:30" ht="59.25" customHeight="1">
      <c r="A84" s="887"/>
      <c r="B84" s="709"/>
      <c r="C84" s="890"/>
      <c r="D84" s="354" t="s">
        <v>158</v>
      </c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3">
        <f t="shared" si="1"/>
        <v>220057.724</v>
      </c>
      <c r="AB84" s="353">
        <f t="shared" si="1"/>
        <v>214229.72400000002</v>
      </c>
      <c r="AC84" s="353">
        <f t="shared" si="1"/>
        <v>213947.72400000002</v>
      </c>
      <c r="AD84" s="352"/>
    </row>
    <row r="85" spans="1:30" ht="154.5" customHeight="1">
      <c r="A85" s="611" t="s">
        <v>577</v>
      </c>
      <c r="B85" s="612" t="s">
        <v>298</v>
      </c>
      <c r="C85" s="520" t="s">
        <v>128</v>
      </c>
      <c r="D85" s="525" t="s">
        <v>499</v>
      </c>
      <c r="E85" s="168" t="s">
        <v>299</v>
      </c>
      <c r="F85" s="198">
        <v>39350</v>
      </c>
      <c r="G85" s="182" t="s">
        <v>581</v>
      </c>
      <c r="H85" s="168" t="s">
        <v>397</v>
      </c>
      <c r="I85" s="179" t="s">
        <v>118</v>
      </c>
      <c r="J85" s="179" t="s">
        <v>118</v>
      </c>
      <c r="K85" s="179" t="s">
        <v>425</v>
      </c>
      <c r="L85" s="212" t="s">
        <v>132</v>
      </c>
      <c r="M85" s="212" t="s">
        <v>133</v>
      </c>
      <c r="N85" s="168" t="s">
        <v>426</v>
      </c>
      <c r="O85" s="168" t="s">
        <v>299</v>
      </c>
      <c r="P85" s="434" t="s">
        <v>578</v>
      </c>
      <c r="Q85" s="184" t="s">
        <v>579</v>
      </c>
      <c r="R85" s="168" t="s">
        <v>300</v>
      </c>
      <c r="S85" s="168" t="s">
        <v>154</v>
      </c>
      <c r="T85" s="168"/>
      <c r="U85" s="168"/>
      <c r="V85" s="168"/>
      <c r="W85" s="168"/>
      <c r="X85" s="168"/>
      <c r="Y85" s="179" t="s">
        <v>582</v>
      </c>
      <c r="Z85" s="199" t="s">
        <v>165</v>
      </c>
      <c r="AA85" s="214">
        <v>6579.8</v>
      </c>
      <c r="AB85" s="214">
        <v>6579.8</v>
      </c>
      <c r="AC85" s="214">
        <v>6579.8</v>
      </c>
      <c r="AD85" s="199" t="s">
        <v>517</v>
      </c>
    </row>
    <row r="86" spans="1:30" ht="132" customHeight="1">
      <c r="A86" s="611"/>
      <c r="B86" s="612"/>
      <c r="C86" s="522"/>
      <c r="D86" s="441"/>
      <c r="E86" s="168" t="s">
        <v>299</v>
      </c>
      <c r="F86" s="201">
        <v>40141</v>
      </c>
      <c r="G86" s="184" t="s">
        <v>583</v>
      </c>
      <c r="H86" s="168" t="s">
        <v>584</v>
      </c>
      <c r="I86" s="179" t="s">
        <v>118</v>
      </c>
      <c r="J86" s="179" t="s">
        <v>118</v>
      </c>
      <c r="K86" s="179" t="s">
        <v>425</v>
      </c>
      <c r="L86" s="212" t="s">
        <v>132</v>
      </c>
      <c r="M86" s="212" t="s">
        <v>134</v>
      </c>
      <c r="N86" s="168" t="s">
        <v>427</v>
      </c>
      <c r="O86" s="168" t="s">
        <v>299</v>
      </c>
      <c r="P86" s="434" t="s">
        <v>578</v>
      </c>
      <c r="Q86" s="184" t="s">
        <v>579</v>
      </c>
      <c r="R86" s="168" t="s">
        <v>300</v>
      </c>
      <c r="S86" s="168" t="s">
        <v>154</v>
      </c>
      <c r="T86" s="168"/>
      <c r="U86" s="168"/>
      <c r="V86" s="168"/>
      <c r="W86" s="184"/>
      <c r="X86" s="168"/>
      <c r="Y86" s="179" t="s">
        <v>510</v>
      </c>
      <c r="Z86" s="166" t="s">
        <v>585</v>
      </c>
      <c r="AA86" s="214">
        <v>30.2</v>
      </c>
      <c r="AB86" s="214">
        <v>30.2</v>
      </c>
      <c r="AC86" s="214">
        <v>30.2</v>
      </c>
      <c r="AD86" s="199" t="s">
        <v>555</v>
      </c>
    </row>
    <row r="87" spans="1:30" ht="77.25" customHeight="1">
      <c r="A87" s="611" t="s">
        <v>577</v>
      </c>
      <c r="B87" s="612" t="s">
        <v>298</v>
      </c>
      <c r="C87" s="520" t="s">
        <v>399</v>
      </c>
      <c r="D87" s="441" t="s">
        <v>386</v>
      </c>
      <c r="E87" s="447" t="s">
        <v>341</v>
      </c>
      <c r="F87" s="872">
        <v>40809</v>
      </c>
      <c r="G87" s="730" t="s">
        <v>340</v>
      </c>
      <c r="H87" s="447" t="s">
        <v>339</v>
      </c>
      <c r="I87" s="444" t="s">
        <v>118</v>
      </c>
      <c r="J87" s="444" t="s">
        <v>118</v>
      </c>
      <c r="K87" s="444" t="s">
        <v>425</v>
      </c>
      <c r="L87" s="448" t="s">
        <v>132</v>
      </c>
      <c r="M87" s="448" t="s">
        <v>587</v>
      </c>
      <c r="N87" s="447" t="s">
        <v>428</v>
      </c>
      <c r="O87" s="447" t="s">
        <v>341</v>
      </c>
      <c r="P87" s="872">
        <v>40809</v>
      </c>
      <c r="Q87" s="730" t="s">
        <v>340</v>
      </c>
      <c r="R87" s="447" t="s">
        <v>339</v>
      </c>
      <c r="S87" s="727" t="s">
        <v>342</v>
      </c>
      <c r="T87" s="727"/>
      <c r="U87" s="727"/>
      <c r="V87" s="727">
        <v>1</v>
      </c>
      <c r="W87" s="727"/>
      <c r="X87" s="727"/>
      <c r="Y87" s="179" t="s">
        <v>512</v>
      </c>
      <c r="Z87" s="199" t="s">
        <v>161</v>
      </c>
      <c r="AA87" s="214">
        <v>6002</v>
      </c>
      <c r="AB87" s="214">
        <v>6002</v>
      </c>
      <c r="AC87" s="214">
        <v>6002</v>
      </c>
      <c r="AD87" s="199" t="s">
        <v>517</v>
      </c>
    </row>
    <row r="88" spans="1:30" ht="77.25" customHeight="1">
      <c r="A88" s="611"/>
      <c r="B88" s="612"/>
      <c r="C88" s="521"/>
      <c r="D88" s="441"/>
      <c r="E88" s="447"/>
      <c r="F88" s="872"/>
      <c r="G88" s="730"/>
      <c r="H88" s="447"/>
      <c r="I88" s="444"/>
      <c r="J88" s="444"/>
      <c r="K88" s="444"/>
      <c r="L88" s="448"/>
      <c r="M88" s="448"/>
      <c r="N88" s="447"/>
      <c r="O88" s="447"/>
      <c r="P88" s="872"/>
      <c r="Q88" s="730"/>
      <c r="R88" s="447"/>
      <c r="S88" s="728"/>
      <c r="T88" s="728"/>
      <c r="U88" s="728"/>
      <c r="V88" s="728"/>
      <c r="W88" s="728"/>
      <c r="X88" s="728"/>
      <c r="Y88" s="179" t="s">
        <v>588</v>
      </c>
      <c r="Z88" s="199" t="s">
        <v>566</v>
      </c>
      <c r="AA88" s="214">
        <v>13.3</v>
      </c>
      <c r="AB88" s="214">
        <v>13.3</v>
      </c>
      <c r="AC88" s="214">
        <v>13.3</v>
      </c>
      <c r="AD88" s="199" t="s">
        <v>517</v>
      </c>
    </row>
    <row r="89" spans="1:30" ht="112.5">
      <c r="A89" s="611"/>
      <c r="B89" s="612"/>
      <c r="C89" s="521"/>
      <c r="D89" s="441"/>
      <c r="E89" s="447"/>
      <c r="F89" s="872"/>
      <c r="G89" s="730"/>
      <c r="H89" s="447"/>
      <c r="I89" s="444"/>
      <c r="J89" s="444"/>
      <c r="K89" s="444"/>
      <c r="L89" s="448"/>
      <c r="M89" s="448"/>
      <c r="N89" s="447"/>
      <c r="O89" s="447"/>
      <c r="P89" s="872"/>
      <c r="Q89" s="730"/>
      <c r="R89" s="447"/>
      <c r="S89" s="728"/>
      <c r="T89" s="728"/>
      <c r="U89" s="728"/>
      <c r="V89" s="728"/>
      <c r="W89" s="728"/>
      <c r="X89" s="728"/>
      <c r="Y89" s="179" t="s">
        <v>510</v>
      </c>
      <c r="Z89" s="166" t="s">
        <v>585</v>
      </c>
      <c r="AA89" s="214">
        <v>611.8</v>
      </c>
      <c r="AB89" s="214">
        <v>611.8</v>
      </c>
      <c r="AC89" s="214">
        <v>611.8</v>
      </c>
      <c r="AD89" s="199" t="s">
        <v>555</v>
      </c>
    </row>
    <row r="90" spans="1:30" ht="55.5" customHeight="1">
      <c r="A90" s="611"/>
      <c r="B90" s="612"/>
      <c r="C90" s="521"/>
      <c r="D90" s="441"/>
      <c r="E90" s="447"/>
      <c r="F90" s="872"/>
      <c r="G90" s="730"/>
      <c r="H90" s="447"/>
      <c r="I90" s="444"/>
      <c r="J90" s="444"/>
      <c r="K90" s="444"/>
      <c r="L90" s="448"/>
      <c r="M90" s="448"/>
      <c r="N90" s="447"/>
      <c r="O90" s="447"/>
      <c r="P90" s="872"/>
      <c r="Q90" s="730"/>
      <c r="R90" s="447"/>
      <c r="S90" s="728"/>
      <c r="T90" s="728"/>
      <c r="U90" s="728"/>
      <c r="V90" s="728"/>
      <c r="W90" s="728"/>
      <c r="X90" s="728"/>
      <c r="Y90" s="179" t="s">
        <v>589</v>
      </c>
      <c r="Z90" s="199" t="s">
        <v>405</v>
      </c>
      <c r="AA90" s="214">
        <v>4.1</v>
      </c>
      <c r="AB90" s="214">
        <v>4.1</v>
      </c>
      <c r="AC90" s="214">
        <v>4.1</v>
      </c>
      <c r="AD90" s="199" t="s">
        <v>137</v>
      </c>
    </row>
    <row r="91" spans="1:30" ht="44.25" customHeight="1">
      <c r="A91" s="611"/>
      <c r="B91" s="612"/>
      <c r="C91" s="521"/>
      <c r="D91" s="441"/>
      <c r="E91" s="447"/>
      <c r="F91" s="872"/>
      <c r="G91" s="730"/>
      <c r="H91" s="447"/>
      <c r="I91" s="444"/>
      <c r="J91" s="444"/>
      <c r="K91" s="444"/>
      <c r="L91" s="448"/>
      <c r="M91" s="448"/>
      <c r="N91" s="447"/>
      <c r="O91" s="447"/>
      <c r="P91" s="872"/>
      <c r="Q91" s="730"/>
      <c r="R91" s="447"/>
      <c r="S91" s="729"/>
      <c r="T91" s="729"/>
      <c r="U91" s="729"/>
      <c r="V91" s="729"/>
      <c r="W91" s="729"/>
      <c r="X91" s="729"/>
      <c r="Y91" s="179" t="s">
        <v>590</v>
      </c>
      <c r="Z91" s="199" t="s">
        <v>168</v>
      </c>
      <c r="AA91" s="214">
        <v>75</v>
      </c>
      <c r="AB91" s="214">
        <v>75</v>
      </c>
      <c r="AC91" s="214">
        <v>75</v>
      </c>
      <c r="AD91" s="199" t="s">
        <v>137</v>
      </c>
    </row>
    <row r="92" spans="1:30" ht="78" customHeight="1">
      <c r="A92" s="611"/>
      <c r="B92" s="612"/>
      <c r="C92" s="521"/>
      <c r="D92" s="441"/>
      <c r="E92" s="573" t="s">
        <v>459</v>
      </c>
      <c r="F92" s="541">
        <v>40119</v>
      </c>
      <c r="G92" s="447">
        <v>2732</v>
      </c>
      <c r="H92" s="573" t="s">
        <v>460</v>
      </c>
      <c r="I92" s="444" t="s">
        <v>118</v>
      </c>
      <c r="J92" s="444" t="s">
        <v>118</v>
      </c>
      <c r="K92" s="444" t="s">
        <v>425</v>
      </c>
      <c r="L92" s="444" t="s">
        <v>132</v>
      </c>
      <c r="M92" s="444" t="s">
        <v>178</v>
      </c>
      <c r="N92" s="447" t="s">
        <v>429</v>
      </c>
      <c r="O92" s="464" t="s">
        <v>54</v>
      </c>
      <c r="P92" s="541">
        <v>40119</v>
      </c>
      <c r="Q92" s="447">
        <v>2732</v>
      </c>
      <c r="R92" s="573" t="s">
        <v>460</v>
      </c>
      <c r="S92" s="720" t="s">
        <v>154</v>
      </c>
      <c r="T92" s="464"/>
      <c r="U92" s="464"/>
      <c r="V92" s="464"/>
      <c r="W92" s="464"/>
      <c r="X92" s="464"/>
      <c r="Y92" s="179" t="s">
        <v>512</v>
      </c>
      <c r="Z92" s="199" t="s">
        <v>161</v>
      </c>
      <c r="AA92" s="214">
        <v>2390.9</v>
      </c>
      <c r="AB92" s="214">
        <v>2390.9</v>
      </c>
      <c r="AC92" s="214">
        <v>2390.9</v>
      </c>
      <c r="AD92" s="199" t="s">
        <v>517</v>
      </c>
    </row>
    <row r="93" spans="1:30" ht="75.75" customHeight="1">
      <c r="A93" s="611"/>
      <c r="B93" s="612"/>
      <c r="C93" s="521"/>
      <c r="D93" s="441"/>
      <c r="E93" s="447"/>
      <c r="F93" s="447"/>
      <c r="G93" s="447"/>
      <c r="H93" s="447"/>
      <c r="I93" s="444"/>
      <c r="J93" s="444"/>
      <c r="K93" s="444"/>
      <c r="L93" s="444"/>
      <c r="M93" s="444"/>
      <c r="N93" s="447"/>
      <c r="O93" s="602"/>
      <c r="P93" s="447"/>
      <c r="Q93" s="447"/>
      <c r="R93" s="447"/>
      <c r="S93" s="721"/>
      <c r="T93" s="602"/>
      <c r="U93" s="602"/>
      <c r="V93" s="602"/>
      <c r="W93" s="602"/>
      <c r="X93" s="602"/>
      <c r="Y93" s="179" t="s">
        <v>588</v>
      </c>
      <c r="Z93" s="199" t="s">
        <v>566</v>
      </c>
      <c r="AA93" s="214">
        <v>15</v>
      </c>
      <c r="AB93" s="214">
        <v>15</v>
      </c>
      <c r="AC93" s="214">
        <v>15</v>
      </c>
      <c r="AD93" s="199" t="s">
        <v>517</v>
      </c>
    </row>
    <row r="94" spans="1:30" ht="112.5">
      <c r="A94" s="611"/>
      <c r="B94" s="612"/>
      <c r="C94" s="522"/>
      <c r="D94" s="441"/>
      <c r="E94" s="447"/>
      <c r="F94" s="447"/>
      <c r="G94" s="447"/>
      <c r="H94" s="447"/>
      <c r="I94" s="444"/>
      <c r="J94" s="444"/>
      <c r="K94" s="444"/>
      <c r="L94" s="444"/>
      <c r="M94" s="444"/>
      <c r="N94" s="447"/>
      <c r="O94" s="465"/>
      <c r="P94" s="447"/>
      <c r="Q94" s="447"/>
      <c r="R94" s="447"/>
      <c r="S94" s="722"/>
      <c r="T94" s="465"/>
      <c r="U94" s="465"/>
      <c r="V94" s="465"/>
      <c r="W94" s="465"/>
      <c r="X94" s="465"/>
      <c r="Y94" s="179" t="s">
        <v>510</v>
      </c>
      <c r="Z94" s="166" t="s">
        <v>585</v>
      </c>
      <c r="AA94" s="214">
        <v>454.4</v>
      </c>
      <c r="AB94" s="214">
        <v>454.4</v>
      </c>
      <c r="AC94" s="214">
        <v>454.4</v>
      </c>
      <c r="AD94" s="199" t="s">
        <v>555</v>
      </c>
    </row>
    <row r="95" spans="1:30" ht="129" customHeight="1">
      <c r="A95" s="185">
        <v>732</v>
      </c>
      <c r="B95" s="156" t="s">
        <v>298</v>
      </c>
      <c r="C95" s="355" t="s">
        <v>591</v>
      </c>
      <c r="D95" s="356" t="s">
        <v>302</v>
      </c>
      <c r="E95" s="168" t="s">
        <v>299</v>
      </c>
      <c r="F95" s="198">
        <v>37558</v>
      </c>
      <c r="G95" s="166">
        <v>109</v>
      </c>
      <c r="H95" s="166" t="s">
        <v>592</v>
      </c>
      <c r="I95" s="179" t="s">
        <v>124</v>
      </c>
      <c r="J95" s="165">
        <v>13</v>
      </c>
      <c r="K95" s="165">
        <v>20</v>
      </c>
      <c r="L95" s="165">
        <v>0</v>
      </c>
      <c r="M95" s="165">
        <v>1005</v>
      </c>
      <c r="N95" s="166" t="s">
        <v>430</v>
      </c>
      <c r="O95" s="168" t="s">
        <v>299</v>
      </c>
      <c r="P95" s="434" t="s">
        <v>578</v>
      </c>
      <c r="Q95" s="184" t="s">
        <v>586</v>
      </c>
      <c r="R95" s="168" t="s">
        <v>300</v>
      </c>
      <c r="S95" s="293" t="s">
        <v>154</v>
      </c>
      <c r="T95" s="176"/>
      <c r="U95" s="176"/>
      <c r="V95" s="176"/>
      <c r="W95" s="176"/>
      <c r="X95" s="176"/>
      <c r="Y95" s="165">
        <v>851</v>
      </c>
      <c r="Z95" s="166" t="s">
        <v>166</v>
      </c>
      <c r="AA95" s="214">
        <v>299.2</v>
      </c>
      <c r="AB95" s="214">
        <v>299.2</v>
      </c>
      <c r="AC95" s="214">
        <v>299.2</v>
      </c>
      <c r="AD95" s="166" t="s">
        <v>137</v>
      </c>
    </row>
    <row r="96" spans="1:30" ht="138.75" customHeight="1">
      <c r="A96" s="611" t="s">
        <v>577</v>
      </c>
      <c r="B96" s="612" t="s">
        <v>298</v>
      </c>
      <c r="C96" s="520" t="s">
        <v>593</v>
      </c>
      <c r="D96" s="441" t="s">
        <v>303</v>
      </c>
      <c r="E96" s="168" t="s">
        <v>299</v>
      </c>
      <c r="F96" s="434" t="s">
        <v>578</v>
      </c>
      <c r="G96" s="184" t="s">
        <v>586</v>
      </c>
      <c r="H96" s="168" t="s">
        <v>300</v>
      </c>
      <c r="I96" s="435" t="s">
        <v>118</v>
      </c>
      <c r="J96" s="179" t="s">
        <v>150</v>
      </c>
      <c r="K96" s="179" t="s">
        <v>124</v>
      </c>
      <c r="L96" s="179" t="s">
        <v>132</v>
      </c>
      <c r="M96" s="179" t="s">
        <v>594</v>
      </c>
      <c r="N96" s="184" t="s">
        <v>434</v>
      </c>
      <c r="O96" s="168" t="s">
        <v>301</v>
      </c>
      <c r="P96" s="201">
        <v>41779</v>
      </c>
      <c r="Q96" s="184" t="s">
        <v>595</v>
      </c>
      <c r="R96" s="166" t="s">
        <v>596</v>
      </c>
      <c r="S96" s="51" t="s">
        <v>473</v>
      </c>
      <c r="T96" s="168"/>
      <c r="U96" s="168"/>
      <c r="V96" s="168"/>
      <c r="W96" s="168"/>
      <c r="X96" s="168"/>
      <c r="Y96" s="179" t="s">
        <v>597</v>
      </c>
      <c r="Z96" s="199" t="s">
        <v>598</v>
      </c>
      <c r="AA96" s="214">
        <v>200</v>
      </c>
      <c r="AB96" s="214">
        <v>5005.4</v>
      </c>
      <c r="AC96" s="214">
        <v>0</v>
      </c>
      <c r="AD96" s="199" t="s">
        <v>599</v>
      </c>
    </row>
    <row r="97" spans="1:30" ht="142.5" customHeight="1">
      <c r="A97" s="611"/>
      <c r="B97" s="612"/>
      <c r="C97" s="521"/>
      <c r="D97" s="441"/>
      <c r="E97" s="464" t="s">
        <v>299</v>
      </c>
      <c r="F97" s="878" t="s">
        <v>578</v>
      </c>
      <c r="G97" s="542" t="s">
        <v>586</v>
      </c>
      <c r="H97" s="464" t="s">
        <v>300</v>
      </c>
      <c r="I97" s="442" t="s">
        <v>118</v>
      </c>
      <c r="J97" s="442" t="s">
        <v>150</v>
      </c>
      <c r="K97" s="442" t="s">
        <v>150</v>
      </c>
      <c r="L97" s="442" t="s">
        <v>132</v>
      </c>
      <c r="M97" s="442" t="s">
        <v>594</v>
      </c>
      <c r="N97" s="542" t="s">
        <v>600</v>
      </c>
      <c r="O97" s="464" t="s">
        <v>301</v>
      </c>
      <c r="P97" s="545">
        <v>41779</v>
      </c>
      <c r="Q97" s="542" t="s">
        <v>595</v>
      </c>
      <c r="R97" s="544" t="s">
        <v>596</v>
      </c>
      <c r="S97" s="539" t="s">
        <v>474</v>
      </c>
      <c r="T97" s="464"/>
      <c r="U97" s="464"/>
      <c r="V97" s="464"/>
      <c r="W97" s="464"/>
      <c r="X97" s="464"/>
      <c r="Y97" s="179" t="s">
        <v>597</v>
      </c>
      <c r="Z97" s="199" t="s">
        <v>598</v>
      </c>
      <c r="AA97" s="214">
        <v>2400</v>
      </c>
      <c r="AB97" s="200"/>
      <c r="AC97" s="200"/>
      <c r="AD97" s="199" t="s">
        <v>599</v>
      </c>
    </row>
    <row r="98" spans="1:30" ht="132" customHeight="1">
      <c r="A98" s="611"/>
      <c r="B98" s="612"/>
      <c r="C98" s="521"/>
      <c r="D98" s="441"/>
      <c r="E98" s="465"/>
      <c r="F98" s="446"/>
      <c r="G98" s="543"/>
      <c r="H98" s="465"/>
      <c r="I98" s="443"/>
      <c r="J98" s="443"/>
      <c r="K98" s="443"/>
      <c r="L98" s="443"/>
      <c r="M98" s="443"/>
      <c r="N98" s="543"/>
      <c r="O98" s="465"/>
      <c r="P98" s="546"/>
      <c r="Q98" s="543"/>
      <c r="R98" s="456"/>
      <c r="S98" s="465"/>
      <c r="T98" s="465"/>
      <c r="U98" s="465"/>
      <c r="V98" s="465"/>
      <c r="W98" s="465"/>
      <c r="X98" s="465"/>
      <c r="Y98" s="179" t="s">
        <v>601</v>
      </c>
      <c r="Z98" s="199" t="s">
        <v>602</v>
      </c>
      <c r="AA98" s="214">
        <v>2625</v>
      </c>
      <c r="AB98" s="200"/>
      <c r="AC98" s="200"/>
      <c r="AD98" s="199" t="s">
        <v>304</v>
      </c>
    </row>
    <row r="99" spans="1:30" ht="305.25" customHeight="1">
      <c r="A99" s="611"/>
      <c r="B99" s="612"/>
      <c r="C99" s="522"/>
      <c r="D99" s="441"/>
      <c r="E99" s="168" t="s">
        <v>299</v>
      </c>
      <c r="F99" s="434" t="s">
        <v>578</v>
      </c>
      <c r="G99" s="184" t="s">
        <v>586</v>
      </c>
      <c r="H99" s="168" t="s">
        <v>300</v>
      </c>
      <c r="I99" s="179" t="s">
        <v>118</v>
      </c>
      <c r="J99" s="179" t="s">
        <v>150</v>
      </c>
      <c r="K99" s="179" t="s">
        <v>118</v>
      </c>
      <c r="L99" s="212" t="s">
        <v>132</v>
      </c>
      <c r="M99" s="212" t="s">
        <v>151</v>
      </c>
      <c r="N99" s="168" t="s">
        <v>435</v>
      </c>
      <c r="O99" s="168" t="s">
        <v>301</v>
      </c>
      <c r="P99" s="201">
        <v>41779</v>
      </c>
      <c r="Q99" s="184" t="s">
        <v>595</v>
      </c>
      <c r="R99" s="166" t="s">
        <v>596</v>
      </c>
      <c r="S99" s="51" t="s">
        <v>473</v>
      </c>
      <c r="T99" s="168"/>
      <c r="U99" s="168"/>
      <c r="V99" s="168"/>
      <c r="W99" s="168"/>
      <c r="X99" s="168"/>
      <c r="Y99" s="179" t="s">
        <v>597</v>
      </c>
      <c r="Z99" s="199" t="s">
        <v>598</v>
      </c>
      <c r="AA99" s="214">
        <v>5000</v>
      </c>
      <c r="AB99" s="214">
        <v>5000</v>
      </c>
      <c r="AC99" s="214">
        <v>5000</v>
      </c>
      <c r="AD99" s="199" t="s">
        <v>599</v>
      </c>
    </row>
    <row r="100" spans="1:30" ht="2.25" customHeight="1" hidden="1">
      <c r="A100" s="428"/>
      <c r="B100" s="429"/>
      <c r="C100" s="409"/>
      <c r="D100" s="427"/>
      <c r="E100" s="425"/>
      <c r="F100" s="424"/>
      <c r="G100" s="424"/>
      <c r="H100" s="425"/>
      <c r="I100" s="412"/>
      <c r="J100" s="412"/>
      <c r="K100" s="412"/>
      <c r="L100" s="414"/>
      <c r="M100" s="414"/>
      <c r="N100" s="425"/>
      <c r="O100" s="206"/>
      <c r="P100" s="215"/>
      <c r="Q100" s="418"/>
      <c r="R100" s="417"/>
      <c r="S100" s="206"/>
      <c r="T100" s="206"/>
      <c r="U100" s="206"/>
      <c r="V100" s="206"/>
      <c r="W100" s="206"/>
      <c r="X100" s="206"/>
      <c r="Y100" s="411"/>
      <c r="Z100" s="422"/>
      <c r="AA100" s="420"/>
      <c r="AB100" s="420"/>
      <c r="AC100" s="420"/>
      <c r="AD100" s="422"/>
    </row>
    <row r="101" spans="1:30" ht="18.75" hidden="1">
      <c r="A101" s="186"/>
      <c r="B101" s="208"/>
      <c r="C101" s="409"/>
      <c r="D101" s="356"/>
      <c r="E101" s="206"/>
      <c r="F101" s="418"/>
      <c r="G101" s="418"/>
      <c r="H101" s="206"/>
      <c r="I101" s="411"/>
      <c r="J101" s="411"/>
      <c r="K101" s="411"/>
      <c r="L101" s="413"/>
      <c r="M101" s="413"/>
      <c r="N101" s="206"/>
      <c r="O101" s="206"/>
      <c r="P101" s="215"/>
      <c r="Q101" s="418"/>
      <c r="R101" s="417"/>
      <c r="S101" s="206"/>
      <c r="T101" s="206"/>
      <c r="U101" s="206"/>
      <c r="V101" s="206"/>
      <c r="W101" s="206"/>
      <c r="X101" s="206"/>
      <c r="Y101" s="411"/>
      <c r="Z101" s="422"/>
      <c r="AA101" s="420"/>
      <c r="AB101" s="420"/>
      <c r="AC101" s="420"/>
      <c r="AD101" s="422"/>
    </row>
    <row r="102" spans="1:30" ht="0.75" customHeight="1">
      <c r="A102" s="209"/>
      <c r="B102" s="210"/>
      <c r="C102" s="409"/>
      <c r="D102" s="410"/>
      <c r="E102" s="206"/>
      <c r="F102" s="418"/>
      <c r="G102" s="418"/>
      <c r="H102" s="206"/>
      <c r="I102" s="411"/>
      <c r="J102" s="411"/>
      <c r="K102" s="411"/>
      <c r="L102" s="413"/>
      <c r="M102" s="413"/>
      <c r="N102" s="206"/>
      <c r="O102" s="206"/>
      <c r="P102" s="215"/>
      <c r="Q102" s="418"/>
      <c r="R102" s="417"/>
      <c r="S102" s="206"/>
      <c r="T102" s="206"/>
      <c r="U102" s="206"/>
      <c r="V102" s="206"/>
      <c r="W102" s="206"/>
      <c r="X102" s="206"/>
      <c r="Y102" s="411"/>
      <c r="Z102" s="422"/>
      <c r="AA102" s="420"/>
      <c r="AB102" s="420"/>
      <c r="AC102" s="420"/>
      <c r="AD102" s="422"/>
    </row>
    <row r="103" spans="1:30" ht="150.75" customHeight="1">
      <c r="A103" s="438">
        <v>732</v>
      </c>
      <c r="B103" s="439" t="s">
        <v>298</v>
      </c>
      <c r="C103" s="440" t="s">
        <v>604</v>
      </c>
      <c r="D103" s="441" t="s">
        <v>305</v>
      </c>
      <c r="E103" s="602" t="s">
        <v>299</v>
      </c>
      <c r="F103" s="445" t="s">
        <v>475</v>
      </c>
      <c r="G103" s="897" t="s">
        <v>476</v>
      </c>
      <c r="H103" s="898" t="s">
        <v>477</v>
      </c>
      <c r="I103" s="444" t="s">
        <v>186</v>
      </c>
      <c r="J103" s="444" t="s">
        <v>131</v>
      </c>
      <c r="K103" s="444" t="s">
        <v>186</v>
      </c>
      <c r="L103" s="448" t="s">
        <v>132</v>
      </c>
      <c r="M103" s="448" t="s">
        <v>151</v>
      </c>
      <c r="N103" s="447" t="s">
        <v>436</v>
      </c>
      <c r="O103" s="573" t="s">
        <v>301</v>
      </c>
      <c r="P103" s="541">
        <v>41926</v>
      </c>
      <c r="Q103" s="694" t="s">
        <v>437</v>
      </c>
      <c r="R103" s="447" t="s">
        <v>438</v>
      </c>
      <c r="S103" s="447" t="s">
        <v>154</v>
      </c>
      <c r="T103" s="447"/>
      <c r="U103" s="447"/>
      <c r="V103" s="447"/>
      <c r="W103" s="447"/>
      <c r="X103" s="447"/>
      <c r="Y103" s="457" t="s">
        <v>510</v>
      </c>
      <c r="Z103" s="455" t="s">
        <v>585</v>
      </c>
      <c r="AA103" s="449">
        <v>87231.1</v>
      </c>
      <c r="AB103" s="451">
        <v>88851.1</v>
      </c>
      <c r="AC103" s="451">
        <v>93856.5</v>
      </c>
      <c r="AD103" s="453" t="s">
        <v>555</v>
      </c>
    </row>
    <row r="104" spans="1:30" ht="0.75" customHeight="1" hidden="1">
      <c r="A104" s="438"/>
      <c r="B104" s="439"/>
      <c r="C104" s="440"/>
      <c r="D104" s="441"/>
      <c r="E104" s="602"/>
      <c r="F104" s="445"/>
      <c r="G104" s="897"/>
      <c r="H104" s="898"/>
      <c r="I104" s="444"/>
      <c r="J104" s="444"/>
      <c r="K104" s="444"/>
      <c r="L104" s="448"/>
      <c r="M104" s="448"/>
      <c r="N104" s="447"/>
      <c r="O104" s="573"/>
      <c r="P104" s="541"/>
      <c r="Q104" s="694"/>
      <c r="R104" s="447"/>
      <c r="S104" s="447"/>
      <c r="T104" s="447"/>
      <c r="U104" s="447"/>
      <c r="V104" s="447"/>
      <c r="W104" s="447"/>
      <c r="X104" s="447"/>
      <c r="Y104" s="457"/>
      <c r="Z104" s="455"/>
      <c r="AA104" s="449"/>
      <c r="AB104" s="451"/>
      <c r="AC104" s="451"/>
      <c r="AD104" s="453"/>
    </row>
    <row r="105" spans="1:30" ht="14.25" customHeight="1" hidden="1">
      <c r="A105" s="438"/>
      <c r="B105" s="439"/>
      <c r="C105" s="440"/>
      <c r="D105" s="441"/>
      <c r="E105" s="602"/>
      <c r="F105" s="445"/>
      <c r="G105" s="897"/>
      <c r="H105" s="898"/>
      <c r="I105" s="444"/>
      <c r="J105" s="444"/>
      <c r="K105" s="444"/>
      <c r="L105" s="448"/>
      <c r="M105" s="448"/>
      <c r="N105" s="447"/>
      <c r="O105" s="573"/>
      <c r="P105" s="541"/>
      <c r="Q105" s="694"/>
      <c r="R105" s="447"/>
      <c r="S105" s="447"/>
      <c r="T105" s="447"/>
      <c r="U105" s="447"/>
      <c r="V105" s="447"/>
      <c r="W105" s="447"/>
      <c r="X105" s="447"/>
      <c r="Y105" s="457"/>
      <c r="Z105" s="455"/>
      <c r="AA105" s="449"/>
      <c r="AB105" s="451"/>
      <c r="AC105" s="451"/>
      <c r="AD105" s="453"/>
    </row>
    <row r="106" spans="1:30" ht="78.75" customHeight="1" hidden="1">
      <c r="A106" s="438"/>
      <c r="B106" s="439"/>
      <c r="C106" s="440"/>
      <c r="D106" s="441"/>
      <c r="E106" s="602"/>
      <c r="F106" s="445"/>
      <c r="G106" s="897"/>
      <c r="H106" s="898"/>
      <c r="I106" s="444"/>
      <c r="J106" s="444"/>
      <c r="K106" s="444"/>
      <c r="L106" s="448"/>
      <c r="M106" s="448"/>
      <c r="N106" s="447"/>
      <c r="O106" s="573"/>
      <c r="P106" s="541"/>
      <c r="Q106" s="694"/>
      <c r="R106" s="447"/>
      <c r="S106" s="447"/>
      <c r="T106" s="447"/>
      <c r="U106" s="447"/>
      <c r="V106" s="447"/>
      <c r="W106" s="447"/>
      <c r="X106" s="447"/>
      <c r="Y106" s="443"/>
      <c r="Z106" s="456"/>
      <c r="AA106" s="450"/>
      <c r="AB106" s="452"/>
      <c r="AC106" s="452"/>
      <c r="AD106" s="454"/>
    </row>
    <row r="107" spans="1:30" ht="155.25" customHeight="1">
      <c r="A107" s="438"/>
      <c r="B107" s="439"/>
      <c r="C107" s="440"/>
      <c r="D107" s="441"/>
      <c r="E107" s="465"/>
      <c r="F107" s="446"/>
      <c r="G107" s="828"/>
      <c r="H107" s="898"/>
      <c r="I107" s="444"/>
      <c r="J107" s="444"/>
      <c r="K107" s="444"/>
      <c r="L107" s="448"/>
      <c r="M107" s="448"/>
      <c r="N107" s="447"/>
      <c r="O107" s="573"/>
      <c r="P107" s="541"/>
      <c r="Q107" s="694"/>
      <c r="R107" s="447"/>
      <c r="S107" s="447"/>
      <c r="T107" s="447"/>
      <c r="U107" s="447"/>
      <c r="V107" s="447"/>
      <c r="W107" s="447"/>
      <c r="X107" s="447"/>
      <c r="Y107" s="179" t="s">
        <v>541</v>
      </c>
      <c r="Z107" s="199" t="s">
        <v>203</v>
      </c>
      <c r="AA107" s="214">
        <v>330</v>
      </c>
      <c r="AB107" s="214">
        <v>330</v>
      </c>
      <c r="AC107" s="214">
        <v>330</v>
      </c>
      <c r="AD107" s="199" t="s">
        <v>146</v>
      </c>
    </row>
    <row r="108" spans="1:30" ht="134.25" customHeight="1" hidden="1">
      <c r="A108" s="438"/>
      <c r="B108" s="439"/>
      <c r="C108" s="440"/>
      <c r="D108" s="441"/>
      <c r="E108" s="168"/>
      <c r="F108" s="201"/>
      <c r="G108" s="168"/>
      <c r="H108" s="432"/>
      <c r="I108" s="346"/>
      <c r="J108" s="346"/>
      <c r="K108" s="346"/>
      <c r="L108" s="415"/>
      <c r="M108" s="415"/>
      <c r="N108" s="426"/>
      <c r="O108" s="258"/>
      <c r="P108" s="416"/>
      <c r="Q108" s="419"/>
      <c r="R108" s="258"/>
      <c r="S108" s="258"/>
      <c r="T108" s="258"/>
      <c r="U108" s="258"/>
      <c r="V108" s="258"/>
      <c r="W108" s="258"/>
      <c r="X108" s="258"/>
      <c r="Y108" s="179"/>
      <c r="Z108" s="199"/>
      <c r="AA108" s="214"/>
      <c r="AB108" s="214"/>
      <c r="AC108" s="214"/>
      <c r="AD108" s="199"/>
    </row>
    <row r="109" spans="1:32" ht="117.75" customHeight="1">
      <c r="A109" s="438"/>
      <c r="B109" s="439"/>
      <c r="C109" s="440"/>
      <c r="D109" s="441"/>
      <c r="E109" s="464" t="s">
        <v>299</v>
      </c>
      <c r="F109" s="878" t="s">
        <v>475</v>
      </c>
      <c r="G109" s="542" t="s">
        <v>476</v>
      </c>
      <c r="H109" s="727" t="s">
        <v>477</v>
      </c>
      <c r="I109" s="899" t="s">
        <v>186</v>
      </c>
      <c r="J109" s="899" t="s">
        <v>131</v>
      </c>
      <c r="K109" s="899" t="s">
        <v>117</v>
      </c>
      <c r="L109" s="899">
        <v>0</v>
      </c>
      <c r="M109" s="899" t="s">
        <v>151</v>
      </c>
      <c r="N109" s="544" t="s">
        <v>219</v>
      </c>
      <c r="O109" s="464" t="s">
        <v>301</v>
      </c>
      <c r="P109" s="705" t="s">
        <v>478</v>
      </c>
      <c r="Q109" s="827" t="s">
        <v>479</v>
      </c>
      <c r="R109" s="495" t="s">
        <v>481</v>
      </c>
      <c r="S109" s="539" t="s">
        <v>480</v>
      </c>
      <c r="T109" s="464"/>
      <c r="U109" s="464"/>
      <c r="V109" s="464"/>
      <c r="W109" s="464"/>
      <c r="X109" s="464"/>
      <c r="Y109" s="442" t="s">
        <v>597</v>
      </c>
      <c r="Z109" s="604" t="s">
        <v>598</v>
      </c>
      <c r="AA109" s="605">
        <v>2500</v>
      </c>
      <c r="AB109" s="605">
        <v>2500</v>
      </c>
      <c r="AC109" s="605">
        <v>2500</v>
      </c>
      <c r="AD109" s="604" t="s">
        <v>599</v>
      </c>
      <c r="AF109" s="153"/>
    </row>
    <row r="110" spans="1:30" ht="0.75" customHeight="1">
      <c r="A110" s="438"/>
      <c r="B110" s="439"/>
      <c r="C110" s="440"/>
      <c r="D110" s="441"/>
      <c r="E110" s="602"/>
      <c r="F110" s="445"/>
      <c r="G110" s="902"/>
      <c r="H110" s="728"/>
      <c r="I110" s="900"/>
      <c r="J110" s="900"/>
      <c r="K110" s="900"/>
      <c r="L110" s="900"/>
      <c r="M110" s="900"/>
      <c r="N110" s="455"/>
      <c r="O110" s="602"/>
      <c r="P110" s="706"/>
      <c r="Q110" s="897"/>
      <c r="R110" s="837"/>
      <c r="S110" s="701"/>
      <c r="T110" s="602"/>
      <c r="U110" s="602"/>
      <c r="V110" s="602"/>
      <c r="W110" s="602"/>
      <c r="X110" s="602"/>
      <c r="Y110" s="443"/>
      <c r="Z110" s="454"/>
      <c r="AA110" s="450"/>
      <c r="AB110" s="450"/>
      <c r="AC110" s="450"/>
      <c r="AD110" s="454"/>
    </row>
    <row r="111" spans="1:32" ht="167.25" customHeight="1">
      <c r="A111" s="438"/>
      <c r="B111" s="439"/>
      <c r="C111" s="440"/>
      <c r="D111" s="441"/>
      <c r="E111" s="465"/>
      <c r="F111" s="446"/>
      <c r="G111" s="543"/>
      <c r="H111" s="729"/>
      <c r="I111" s="901"/>
      <c r="J111" s="901"/>
      <c r="K111" s="901"/>
      <c r="L111" s="901"/>
      <c r="M111" s="901"/>
      <c r="N111" s="456"/>
      <c r="O111" s="465"/>
      <c r="P111" s="707"/>
      <c r="Q111" s="828"/>
      <c r="R111" s="577"/>
      <c r="S111" s="572"/>
      <c r="T111" s="465"/>
      <c r="U111" s="465"/>
      <c r="V111" s="465"/>
      <c r="W111" s="465"/>
      <c r="X111" s="465"/>
      <c r="Y111" s="179" t="s">
        <v>541</v>
      </c>
      <c r="Z111" s="199" t="s">
        <v>203</v>
      </c>
      <c r="AA111" s="214">
        <v>2100</v>
      </c>
      <c r="AB111" s="214">
        <v>2100</v>
      </c>
      <c r="AC111" s="214">
        <v>2100</v>
      </c>
      <c r="AD111" s="199" t="s">
        <v>146</v>
      </c>
      <c r="AF111" s="153"/>
    </row>
    <row r="112" spans="1:33" ht="174.75" customHeight="1">
      <c r="A112" s="516" t="s">
        <v>577</v>
      </c>
      <c r="B112" s="879" t="s">
        <v>298</v>
      </c>
      <c r="C112" s="521" t="s">
        <v>9</v>
      </c>
      <c r="D112" s="525" t="s">
        <v>306</v>
      </c>
      <c r="E112" s="258" t="s">
        <v>299</v>
      </c>
      <c r="F112" s="416">
        <v>38905</v>
      </c>
      <c r="G112" s="430">
        <v>147</v>
      </c>
      <c r="H112" s="256" t="s">
        <v>300</v>
      </c>
      <c r="I112" s="346" t="s">
        <v>118</v>
      </c>
      <c r="J112" s="346" t="s">
        <v>124</v>
      </c>
      <c r="K112" s="346" t="s">
        <v>179</v>
      </c>
      <c r="L112" s="415" t="s">
        <v>132</v>
      </c>
      <c r="M112" s="415" t="s">
        <v>151</v>
      </c>
      <c r="N112" s="258" t="s">
        <v>440</v>
      </c>
      <c r="O112" s="258" t="s">
        <v>301</v>
      </c>
      <c r="P112" s="416">
        <v>41926</v>
      </c>
      <c r="Q112" s="419" t="s">
        <v>441</v>
      </c>
      <c r="R112" s="258" t="s">
        <v>442</v>
      </c>
      <c r="S112" s="258" t="s">
        <v>154</v>
      </c>
      <c r="T112" s="258"/>
      <c r="U112" s="258"/>
      <c r="V112" s="258"/>
      <c r="W112" s="258"/>
      <c r="X112" s="258"/>
      <c r="Y112" s="346" t="s">
        <v>605</v>
      </c>
      <c r="Z112" s="423" t="s">
        <v>606</v>
      </c>
      <c r="AA112" s="421">
        <v>745.5</v>
      </c>
      <c r="AB112" s="421">
        <v>3649.5</v>
      </c>
      <c r="AC112" s="421">
        <v>4296</v>
      </c>
      <c r="AD112" s="423" t="s">
        <v>12</v>
      </c>
      <c r="AG112" t="s">
        <v>468</v>
      </c>
    </row>
    <row r="113" spans="1:30" ht="261" customHeight="1">
      <c r="A113" s="611"/>
      <c r="B113" s="612"/>
      <c r="C113" s="521"/>
      <c r="D113" s="441"/>
      <c r="E113" s="168" t="s">
        <v>299</v>
      </c>
      <c r="F113" s="201">
        <v>38905</v>
      </c>
      <c r="G113" s="216">
        <v>147</v>
      </c>
      <c r="H113" s="51" t="s">
        <v>300</v>
      </c>
      <c r="I113" s="179" t="s">
        <v>118</v>
      </c>
      <c r="J113" s="179" t="s">
        <v>124</v>
      </c>
      <c r="K113" s="179" t="s">
        <v>179</v>
      </c>
      <c r="L113" s="212" t="s">
        <v>126</v>
      </c>
      <c r="M113" s="212" t="s">
        <v>443</v>
      </c>
      <c r="N113" s="168" t="s">
        <v>444</v>
      </c>
      <c r="O113" s="168" t="s">
        <v>301</v>
      </c>
      <c r="P113" s="201">
        <v>41926</v>
      </c>
      <c r="Q113" s="184" t="s">
        <v>441</v>
      </c>
      <c r="R113" s="168" t="s">
        <v>442</v>
      </c>
      <c r="S113" s="168" t="s">
        <v>390</v>
      </c>
      <c r="T113" s="168"/>
      <c r="U113" s="168"/>
      <c r="V113" s="168"/>
      <c r="W113" s="168"/>
      <c r="X113" s="168"/>
      <c r="Y113" s="179" t="s">
        <v>607</v>
      </c>
      <c r="Z113" s="199" t="s">
        <v>608</v>
      </c>
      <c r="AA113" s="214">
        <v>19800</v>
      </c>
      <c r="AB113" s="214">
        <v>19800</v>
      </c>
      <c r="AC113" s="214">
        <v>20624.5</v>
      </c>
      <c r="AD113" s="199" t="s">
        <v>609</v>
      </c>
    </row>
    <row r="114" spans="1:30" ht="294.75" customHeight="1">
      <c r="A114" s="611"/>
      <c r="B114" s="612"/>
      <c r="C114" s="522"/>
      <c r="D114" s="441"/>
      <c r="E114" s="168" t="s">
        <v>299</v>
      </c>
      <c r="F114" s="201">
        <v>38905</v>
      </c>
      <c r="G114" s="216">
        <v>147</v>
      </c>
      <c r="H114" s="51" t="s">
        <v>300</v>
      </c>
      <c r="I114" s="179" t="s">
        <v>118</v>
      </c>
      <c r="J114" s="179" t="s">
        <v>124</v>
      </c>
      <c r="K114" s="179" t="s">
        <v>562</v>
      </c>
      <c r="L114" s="212" t="s">
        <v>132</v>
      </c>
      <c r="M114" s="212" t="s">
        <v>445</v>
      </c>
      <c r="N114" s="168" t="s">
        <v>446</v>
      </c>
      <c r="O114" s="196" t="s">
        <v>301</v>
      </c>
      <c r="P114" s="358">
        <v>41779</v>
      </c>
      <c r="Q114" s="431" t="s">
        <v>595</v>
      </c>
      <c r="R114" s="356" t="s">
        <v>596</v>
      </c>
      <c r="S114" s="51" t="s">
        <v>473</v>
      </c>
      <c r="T114" s="168"/>
      <c r="U114" s="168"/>
      <c r="V114" s="168"/>
      <c r="W114" s="168"/>
      <c r="X114" s="168"/>
      <c r="Y114" s="179" t="s">
        <v>610</v>
      </c>
      <c r="Z114" s="199" t="s">
        <v>193</v>
      </c>
      <c r="AA114" s="214">
        <v>7956.3</v>
      </c>
      <c r="AB114" s="214"/>
      <c r="AC114" s="214"/>
      <c r="AD114" s="199" t="s">
        <v>611</v>
      </c>
    </row>
    <row r="115" spans="1:30" ht="241.5" customHeight="1">
      <c r="A115" s="611" t="s">
        <v>577</v>
      </c>
      <c r="B115" s="612" t="s">
        <v>298</v>
      </c>
      <c r="C115" s="520" t="s">
        <v>612</v>
      </c>
      <c r="D115" s="441" t="s">
        <v>307</v>
      </c>
      <c r="E115" s="168" t="s">
        <v>299</v>
      </c>
      <c r="F115" s="201">
        <v>38905</v>
      </c>
      <c r="G115" s="216">
        <v>147</v>
      </c>
      <c r="H115" s="168" t="s">
        <v>580</v>
      </c>
      <c r="I115" s="179" t="s">
        <v>186</v>
      </c>
      <c r="J115" s="179" t="s">
        <v>562</v>
      </c>
      <c r="K115" s="179" t="s">
        <v>117</v>
      </c>
      <c r="L115" s="212" t="s">
        <v>132</v>
      </c>
      <c r="M115" s="212" t="s">
        <v>613</v>
      </c>
      <c r="N115" s="168" t="s">
        <v>447</v>
      </c>
      <c r="O115" s="168" t="s">
        <v>301</v>
      </c>
      <c r="P115" s="198">
        <v>41926</v>
      </c>
      <c r="Q115" s="166">
        <v>2292</v>
      </c>
      <c r="R115" s="51" t="s">
        <v>462</v>
      </c>
      <c r="S115" s="176" t="s">
        <v>154</v>
      </c>
      <c r="T115" s="168"/>
      <c r="U115" s="168"/>
      <c r="V115" s="168"/>
      <c r="W115" s="168"/>
      <c r="X115" s="168"/>
      <c r="Y115" s="179" t="s">
        <v>605</v>
      </c>
      <c r="Z115" s="199" t="s">
        <v>606</v>
      </c>
      <c r="AA115" s="214">
        <v>10</v>
      </c>
      <c r="AB115" s="214">
        <v>10</v>
      </c>
      <c r="AC115" s="214">
        <v>10</v>
      </c>
      <c r="AD115" s="199" t="s">
        <v>12</v>
      </c>
    </row>
    <row r="116" spans="1:30" ht="258.75">
      <c r="A116" s="611"/>
      <c r="B116" s="612"/>
      <c r="C116" s="521"/>
      <c r="D116" s="441"/>
      <c r="E116" s="168" t="s">
        <v>299</v>
      </c>
      <c r="F116" s="201">
        <v>38905</v>
      </c>
      <c r="G116" s="216">
        <v>147</v>
      </c>
      <c r="H116" s="168" t="s">
        <v>580</v>
      </c>
      <c r="I116" s="179" t="s">
        <v>186</v>
      </c>
      <c r="J116" s="179" t="s">
        <v>562</v>
      </c>
      <c r="K116" s="179" t="s">
        <v>117</v>
      </c>
      <c r="L116" s="212" t="s">
        <v>132</v>
      </c>
      <c r="M116" s="212" t="s">
        <v>614</v>
      </c>
      <c r="N116" s="168" t="s">
        <v>448</v>
      </c>
      <c r="O116" s="168" t="s">
        <v>301</v>
      </c>
      <c r="P116" s="198">
        <v>41926</v>
      </c>
      <c r="Q116" s="166">
        <v>2292</v>
      </c>
      <c r="R116" s="51" t="s">
        <v>462</v>
      </c>
      <c r="S116" s="176" t="s">
        <v>154</v>
      </c>
      <c r="T116" s="168"/>
      <c r="U116" s="168"/>
      <c r="V116" s="168"/>
      <c r="W116" s="168"/>
      <c r="X116" s="168"/>
      <c r="Y116" s="179" t="s">
        <v>605</v>
      </c>
      <c r="Z116" s="199" t="s">
        <v>449</v>
      </c>
      <c r="AA116" s="214">
        <v>24.024</v>
      </c>
      <c r="AB116" s="214">
        <v>24.024</v>
      </c>
      <c r="AC116" s="214">
        <v>24.024</v>
      </c>
      <c r="AD116" s="199" t="s">
        <v>12</v>
      </c>
    </row>
    <row r="117" spans="1:30" ht="230.25" customHeight="1">
      <c r="A117" s="611"/>
      <c r="B117" s="612"/>
      <c r="C117" s="521"/>
      <c r="D117" s="441"/>
      <c r="E117" s="168" t="s">
        <v>299</v>
      </c>
      <c r="F117" s="201">
        <v>38905</v>
      </c>
      <c r="G117" s="216">
        <v>147</v>
      </c>
      <c r="H117" s="168" t="s">
        <v>580</v>
      </c>
      <c r="I117" s="179" t="s">
        <v>152</v>
      </c>
      <c r="J117" s="179" t="s">
        <v>179</v>
      </c>
      <c r="K117" s="179" t="s">
        <v>117</v>
      </c>
      <c r="L117" s="212" t="s">
        <v>132</v>
      </c>
      <c r="M117" s="212" t="s">
        <v>615</v>
      </c>
      <c r="N117" s="168" t="s">
        <v>450</v>
      </c>
      <c r="O117" s="168" t="s">
        <v>301</v>
      </c>
      <c r="P117" s="201">
        <v>41792</v>
      </c>
      <c r="Q117" s="168">
        <v>1173</v>
      </c>
      <c r="R117" s="168" t="s">
        <v>270</v>
      </c>
      <c r="S117" s="176" t="s">
        <v>154</v>
      </c>
      <c r="T117" s="168"/>
      <c r="U117" s="168"/>
      <c r="V117" s="168"/>
      <c r="W117" s="168"/>
      <c r="X117" s="168"/>
      <c r="Y117" s="179" t="s">
        <v>603</v>
      </c>
      <c r="Z117" s="199" t="s">
        <v>46</v>
      </c>
      <c r="AA117" s="237">
        <v>15863.8</v>
      </c>
      <c r="AB117" s="214">
        <v>17500</v>
      </c>
      <c r="AC117" s="214">
        <v>17500</v>
      </c>
      <c r="AD117" s="199" t="s">
        <v>47</v>
      </c>
    </row>
    <row r="118" spans="1:30" ht="238.5" customHeight="1">
      <c r="A118" s="611"/>
      <c r="B118" s="612"/>
      <c r="C118" s="522"/>
      <c r="D118" s="441"/>
      <c r="E118" s="168" t="s">
        <v>299</v>
      </c>
      <c r="F118" s="201">
        <v>38905</v>
      </c>
      <c r="G118" s="216">
        <v>147</v>
      </c>
      <c r="H118" s="168" t="s">
        <v>580</v>
      </c>
      <c r="I118" s="179" t="s">
        <v>152</v>
      </c>
      <c r="J118" s="179" t="s">
        <v>179</v>
      </c>
      <c r="K118" s="179" t="s">
        <v>117</v>
      </c>
      <c r="L118" s="212" t="s">
        <v>132</v>
      </c>
      <c r="M118" s="212" t="s">
        <v>271</v>
      </c>
      <c r="N118" s="168" t="s">
        <v>451</v>
      </c>
      <c r="O118" s="168" t="s">
        <v>301</v>
      </c>
      <c r="P118" s="201">
        <v>41792</v>
      </c>
      <c r="Q118" s="168">
        <v>1173</v>
      </c>
      <c r="R118" s="168" t="s">
        <v>270</v>
      </c>
      <c r="S118" s="176" t="s">
        <v>154</v>
      </c>
      <c r="T118" s="168"/>
      <c r="U118" s="168"/>
      <c r="V118" s="168"/>
      <c r="W118" s="168"/>
      <c r="X118" s="168"/>
      <c r="Y118" s="179" t="s">
        <v>603</v>
      </c>
      <c r="Z118" s="199" t="s">
        <v>46</v>
      </c>
      <c r="AA118" s="214">
        <v>3746</v>
      </c>
      <c r="AB118" s="214">
        <v>4021</v>
      </c>
      <c r="AC118" s="214">
        <v>4193</v>
      </c>
      <c r="AD118" s="199" t="s">
        <v>47</v>
      </c>
    </row>
    <row r="119" spans="1:30" ht="180">
      <c r="A119" s="711">
        <v>732</v>
      </c>
      <c r="B119" s="714" t="s">
        <v>298</v>
      </c>
      <c r="C119" s="717" t="s">
        <v>272</v>
      </c>
      <c r="D119" s="523" t="s">
        <v>308</v>
      </c>
      <c r="E119" s="168" t="s">
        <v>344</v>
      </c>
      <c r="F119" s="201">
        <v>38532</v>
      </c>
      <c r="G119" s="168">
        <v>1679</v>
      </c>
      <c r="H119" s="168" t="s">
        <v>343</v>
      </c>
      <c r="I119" s="179" t="s">
        <v>179</v>
      </c>
      <c r="J119" s="179" t="s">
        <v>131</v>
      </c>
      <c r="K119" s="179" t="s">
        <v>117</v>
      </c>
      <c r="L119" s="165">
        <v>0</v>
      </c>
      <c r="M119" s="179" t="s">
        <v>151</v>
      </c>
      <c r="N119" s="166" t="s">
        <v>204</v>
      </c>
      <c r="O119" s="168" t="s">
        <v>301</v>
      </c>
      <c r="P119" s="198">
        <v>41926</v>
      </c>
      <c r="Q119" s="166">
        <v>2292</v>
      </c>
      <c r="R119" s="168" t="s">
        <v>439</v>
      </c>
      <c r="S119" s="176" t="s">
        <v>154</v>
      </c>
      <c r="T119" s="176"/>
      <c r="U119" s="176"/>
      <c r="V119" s="176"/>
      <c r="W119" s="176"/>
      <c r="X119" s="176"/>
      <c r="Y119" s="165">
        <v>244</v>
      </c>
      <c r="Z119" s="166" t="s">
        <v>585</v>
      </c>
      <c r="AA119" s="214">
        <v>200</v>
      </c>
      <c r="AB119" s="214">
        <v>200</v>
      </c>
      <c r="AC119" s="214">
        <v>200</v>
      </c>
      <c r="AD119" s="199" t="s">
        <v>555</v>
      </c>
    </row>
    <row r="120" spans="1:30" ht="135">
      <c r="A120" s="712"/>
      <c r="B120" s="715"/>
      <c r="C120" s="718"/>
      <c r="D120" s="524"/>
      <c r="E120" s="168" t="s">
        <v>344</v>
      </c>
      <c r="F120" s="201">
        <v>38532</v>
      </c>
      <c r="G120" s="168">
        <v>1679</v>
      </c>
      <c r="H120" s="168" t="s">
        <v>343</v>
      </c>
      <c r="I120" s="179" t="s">
        <v>179</v>
      </c>
      <c r="J120" s="179" t="s">
        <v>131</v>
      </c>
      <c r="K120" s="179" t="s">
        <v>131</v>
      </c>
      <c r="L120" s="179" t="s">
        <v>132</v>
      </c>
      <c r="M120" s="179" t="s">
        <v>151</v>
      </c>
      <c r="N120" s="166" t="s">
        <v>335</v>
      </c>
      <c r="O120" s="168" t="s">
        <v>301</v>
      </c>
      <c r="P120" s="201">
        <v>41925</v>
      </c>
      <c r="Q120" s="168">
        <v>2260</v>
      </c>
      <c r="R120" s="168" t="s">
        <v>452</v>
      </c>
      <c r="S120" s="168" t="s">
        <v>154</v>
      </c>
      <c r="T120" s="168"/>
      <c r="U120" s="168"/>
      <c r="V120" s="168"/>
      <c r="W120" s="168"/>
      <c r="X120" s="168"/>
      <c r="Y120" s="165">
        <v>244</v>
      </c>
      <c r="Z120" s="166" t="s">
        <v>585</v>
      </c>
      <c r="AA120" s="214">
        <v>77</v>
      </c>
      <c r="AB120" s="214">
        <v>77</v>
      </c>
      <c r="AC120" s="214">
        <v>77</v>
      </c>
      <c r="AD120" s="199" t="s">
        <v>555</v>
      </c>
    </row>
    <row r="121" spans="1:30" ht="80.25" customHeight="1">
      <c r="A121" s="712"/>
      <c r="B121" s="715"/>
      <c r="C121" s="718"/>
      <c r="D121" s="524"/>
      <c r="E121" s="464" t="s">
        <v>54</v>
      </c>
      <c r="F121" s="545">
        <v>38532</v>
      </c>
      <c r="G121" s="464">
        <v>1679</v>
      </c>
      <c r="H121" s="464" t="s">
        <v>273</v>
      </c>
      <c r="I121" s="538" t="s">
        <v>179</v>
      </c>
      <c r="J121" s="538" t="s">
        <v>131</v>
      </c>
      <c r="K121" s="538">
        <v>14</v>
      </c>
      <c r="L121" s="538">
        <v>0</v>
      </c>
      <c r="M121" s="448" t="s">
        <v>274</v>
      </c>
      <c r="N121" s="447" t="s">
        <v>453</v>
      </c>
      <c r="O121" s="464" t="s">
        <v>54</v>
      </c>
      <c r="P121" s="545">
        <v>38532</v>
      </c>
      <c r="Q121" s="464">
        <v>1679</v>
      </c>
      <c r="R121" s="464" t="s">
        <v>273</v>
      </c>
      <c r="S121" s="447" t="s">
        <v>154</v>
      </c>
      <c r="T121" s="447"/>
      <c r="U121" s="447"/>
      <c r="V121" s="447"/>
      <c r="W121" s="447"/>
      <c r="X121" s="447"/>
      <c r="Y121" s="179" t="s">
        <v>512</v>
      </c>
      <c r="Z121" s="168" t="s">
        <v>275</v>
      </c>
      <c r="AA121" s="214">
        <v>8632.7</v>
      </c>
      <c r="AB121" s="214">
        <v>8632.7</v>
      </c>
      <c r="AC121" s="214">
        <v>8632.7</v>
      </c>
      <c r="AD121" s="199" t="s">
        <v>517</v>
      </c>
    </row>
    <row r="122" spans="1:30" ht="78" customHeight="1">
      <c r="A122" s="712"/>
      <c r="B122" s="715"/>
      <c r="C122" s="718"/>
      <c r="D122" s="524"/>
      <c r="E122" s="602"/>
      <c r="F122" s="695"/>
      <c r="G122" s="602"/>
      <c r="H122" s="602"/>
      <c r="I122" s="538"/>
      <c r="J122" s="538"/>
      <c r="K122" s="538"/>
      <c r="L122" s="538"/>
      <c r="M122" s="448"/>
      <c r="N122" s="447"/>
      <c r="O122" s="602"/>
      <c r="P122" s="695"/>
      <c r="Q122" s="602"/>
      <c r="R122" s="602"/>
      <c r="S122" s="447"/>
      <c r="T122" s="447"/>
      <c r="U122" s="447"/>
      <c r="V122" s="447"/>
      <c r="W122" s="447"/>
      <c r="X122" s="447"/>
      <c r="Y122" s="179" t="s">
        <v>588</v>
      </c>
      <c r="Z122" s="168" t="s">
        <v>276</v>
      </c>
      <c r="AA122" s="214">
        <v>23</v>
      </c>
      <c r="AB122" s="214">
        <v>23</v>
      </c>
      <c r="AC122" s="214">
        <v>23</v>
      </c>
      <c r="AD122" s="199" t="s">
        <v>517</v>
      </c>
    </row>
    <row r="123" spans="1:30" ht="112.5">
      <c r="A123" s="712"/>
      <c r="B123" s="715"/>
      <c r="C123" s="718"/>
      <c r="D123" s="524"/>
      <c r="E123" s="602"/>
      <c r="F123" s="695"/>
      <c r="G123" s="602"/>
      <c r="H123" s="602"/>
      <c r="I123" s="538"/>
      <c r="J123" s="538"/>
      <c r="K123" s="538"/>
      <c r="L123" s="538"/>
      <c r="M123" s="448"/>
      <c r="N123" s="447"/>
      <c r="O123" s="602"/>
      <c r="P123" s="695"/>
      <c r="Q123" s="602"/>
      <c r="R123" s="602"/>
      <c r="S123" s="447"/>
      <c r="T123" s="447"/>
      <c r="U123" s="447"/>
      <c r="V123" s="447"/>
      <c r="W123" s="447"/>
      <c r="X123" s="447"/>
      <c r="Y123" s="179" t="s">
        <v>510</v>
      </c>
      <c r="Z123" s="166" t="s">
        <v>585</v>
      </c>
      <c r="AA123" s="214">
        <v>1380</v>
      </c>
      <c r="AB123" s="214">
        <v>1380</v>
      </c>
      <c r="AC123" s="214">
        <v>1380</v>
      </c>
      <c r="AD123" s="199" t="s">
        <v>555</v>
      </c>
    </row>
    <row r="124" spans="1:30" ht="57" customHeight="1">
      <c r="A124" s="712"/>
      <c r="B124" s="715"/>
      <c r="C124" s="718"/>
      <c r="D124" s="524"/>
      <c r="E124" s="602"/>
      <c r="F124" s="695"/>
      <c r="G124" s="602"/>
      <c r="H124" s="602"/>
      <c r="I124" s="538"/>
      <c r="J124" s="538"/>
      <c r="K124" s="538"/>
      <c r="L124" s="538"/>
      <c r="M124" s="448"/>
      <c r="N124" s="447"/>
      <c r="O124" s="602"/>
      <c r="P124" s="695"/>
      <c r="Q124" s="602"/>
      <c r="R124" s="602"/>
      <c r="S124" s="447"/>
      <c r="T124" s="447"/>
      <c r="U124" s="447"/>
      <c r="V124" s="447"/>
      <c r="W124" s="447"/>
      <c r="X124" s="447"/>
      <c r="Y124" s="165">
        <v>851</v>
      </c>
      <c r="Z124" s="166" t="s">
        <v>166</v>
      </c>
      <c r="AA124" s="214">
        <v>173.5</v>
      </c>
      <c r="AB124" s="214">
        <v>173.5</v>
      </c>
      <c r="AC124" s="214">
        <v>173.5</v>
      </c>
      <c r="AD124" s="166" t="s">
        <v>137</v>
      </c>
    </row>
    <row r="125" spans="1:30" ht="63" customHeight="1">
      <c r="A125" s="713"/>
      <c r="B125" s="716"/>
      <c r="C125" s="719"/>
      <c r="D125" s="525"/>
      <c r="E125" s="465"/>
      <c r="F125" s="546"/>
      <c r="G125" s="465"/>
      <c r="H125" s="465"/>
      <c r="I125" s="538"/>
      <c r="J125" s="538"/>
      <c r="K125" s="538"/>
      <c r="L125" s="538"/>
      <c r="M125" s="448"/>
      <c r="N125" s="447"/>
      <c r="O125" s="465"/>
      <c r="P125" s="546"/>
      <c r="Q125" s="465"/>
      <c r="R125" s="465"/>
      <c r="S125" s="447"/>
      <c r="T125" s="447"/>
      <c r="U125" s="447"/>
      <c r="V125" s="447"/>
      <c r="W125" s="447"/>
      <c r="X125" s="447"/>
      <c r="Y125" s="179" t="s">
        <v>590</v>
      </c>
      <c r="Z125" s="199" t="s">
        <v>168</v>
      </c>
      <c r="AA125" s="214">
        <v>15</v>
      </c>
      <c r="AB125" s="214">
        <v>15</v>
      </c>
      <c r="AC125" s="214">
        <v>15</v>
      </c>
      <c r="AD125" s="166" t="s">
        <v>137</v>
      </c>
    </row>
    <row r="126" spans="1:30" ht="277.5" customHeight="1">
      <c r="A126" s="186" t="s">
        <v>577</v>
      </c>
      <c r="B126" s="208" t="s">
        <v>309</v>
      </c>
      <c r="C126" s="357" t="s">
        <v>277</v>
      </c>
      <c r="D126" s="356" t="s">
        <v>310</v>
      </c>
      <c r="E126" s="168" t="s">
        <v>299</v>
      </c>
      <c r="F126" s="201">
        <v>40449</v>
      </c>
      <c r="G126" s="168">
        <v>1124</v>
      </c>
      <c r="H126" s="51" t="s">
        <v>465</v>
      </c>
      <c r="I126" s="179" t="s">
        <v>117</v>
      </c>
      <c r="J126" s="179" t="s">
        <v>118</v>
      </c>
      <c r="K126" s="179" t="s">
        <v>425</v>
      </c>
      <c r="L126" s="212" t="s">
        <v>159</v>
      </c>
      <c r="M126" s="212" t="s">
        <v>278</v>
      </c>
      <c r="N126" s="168" t="s">
        <v>455</v>
      </c>
      <c r="O126" s="168" t="s">
        <v>301</v>
      </c>
      <c r="P126" s="201">
        <v>39969</v>
      </c>
      <c r="Q126" s="43" t="s">
        <v>463</v>
      </c>
      <c r="R126" s="51" t="s">
        <v>464</v>
      </c>
      <c r="S126" s="51" t="s">
        <v>154</v>
      </c>
      <c r="T126" s="168"/>
      <c r="U126" s="168"/>
      <c r="V126" s="168"/>
      <c r="W126" s="184"/>
      <c r="X126" s="168"/>
      <c r="Y126" s="179" t="s">
        <v>541</v>
      </c>
      <c r="Z126" s="199" t="s">
        <v>203</v>
      </c>
      <c r="AA126" s="214">
        <v>1020</v>
      </c>
      <c r="AB126" s="214">
        <v>1020</v>
      </c>
      <c r="AC126" s="214">
        <v>1020</v>
      </c>
      <c r="AD126" s="199" t="s">
        <v>146</v>
      </c>
    </row>
    <row r="127" spans="1:30" ht="186" customHeight="1">
      <c r="A127" s="186" t="s">
        <v>577</v>
      </c>
      <c r="B127" s="208" t="s">
        <v>298</v>
      </c>
      <c r="C127" s="357" t="s">
        <v>280</v>
      </c>
      <c r="D127" s="356" t="s">
        <v>311</v>
      </c>
      <c r="E127" s="168" t="s">
        <v>299</v>
      </c>
      <c r="F127" s="201">
        <v>40449</v>
      </c>
      <c r="G127" s="168">
        <v>1124</v>
      </c>
      <c r="H127" s="51" t="s">
        <v>465</v>
      </c>
      <c r="I127" s="179" t="s">
        <v>118</v>
      </c>
      <c r="J127" s="179" t="s">
        <v>179</v>
      </c>
      <c r="K127" s="179" t="s">
        <v>425</v>
      </c>
      <c r="L127" s="212" t="s">
        <v>456</v>
      </c>
      <c r="M127" s="212" t="s">
        <v>281</v>
      </c>
      <c r="N127" s="168" t="s">
        <v>457</v>
      </c>
      <c r="O127" s="168" t="s">
        <v>299</v>
      </c>
      <c r="P127" s="201">
        <v>38034</v>
      </c>
      <c r="Q127" s="43" t="s">
        <v>282</v>
      </c>
      <c r="R127" s="51" t="s">
        <v>466</v>
      </c>
      <c r="S127" s="51" t="s">
        <v>559</v>
      </c>
      <c r="T127" s="168"/>
      <c r="U127" s="168"/>
      <c r="V127" s="168">
        <v>13</v>
      </c>
      <c r="W127" s="168"/>
      <c r="X127" s="168"/>
      <c r="Y127" s="162">
        <v>244</v>
      </c>
      <c r="Z127" s="166" t="s">
        <v>283</v>
      </c>
      <c r="AA127" s="214">
        <v>1900</v>
      </c>
      <c r="AB127" s="214">
        <v>1900</v>
      </c>
      <c r="AC127" s="214">
        <v>1900</v>
      </c>
      <c r="AD127" s="199" t="s">
        <v>555</v>
      </c>
    </row>
    <row r="128" spans="1:30" ht="91.5" customHeight="1">
      <c r="A128" s="514" t="s">
        <v>577</v>
      </c>
      <c r="B128" s="517" t="s">
        <v>298</v>
      </c>
      <c r="C128" s="520" t="s">
        <v>62</v>
      </c>
      <c r="D128" s="523" t="s">
        <v>312</v>
      </c>
      <c r="E128" s="464" t="s">
        <v>299</v>
      </c>
      <c r="F128" s="545">
        <v>40449</v>
      </c>
      <c r="G128" s="464">
        <v>1124</v>
      </c>
      <c r="H128" s="464" t="s">
        <v>465</v>
      </c>
      <c r="I128" s="538" t="s">
        <v>118</v>
      </c>
      <c r="J128" s="538" t="s">
        <v>179</v>
      </c>
      <c r="K128" s="538" t="s">
        <v>131</v>
      </c>
      <c r="L128" s="538" t="s">
        <v>132</v>
      </c>
      <c r="M128" s="538" t="s">
        <v>151</v>
      </c>
      <c r="N128" s="447" t="s">
        <v>335</v>
      </c>
      <c r="O128" s="447" t="s">
        <v>301</v>
      </c>
      <c r="P128" s="541">
        <v>41925</v>
      </c>
      <c r="Q128" s="447">
        <v>2260</v>
      </c>
      <c r="R128" s="447" t="s">
        <v>452</v>
      </c>
      <c r="S128" s="573" t="s">
        <v>482</v>
      </c>
      <c r="T128" s="447"/>
      <c r="U128" s="447"/>
      <c r="V128" s="542" t="s">
        <v>284</v>
      </c>
      <c r="W128" s="700"/>
      <c r="X128" s="447"/>
      <c r="Y128" s="179" t="s">
        <v>510</v>
      </c>
      <c r="Z128" s="166" t="s">
        <v>585</v>
      </c>
      <c r="AA128" s="214">
        <v>10</v>
      </c>
      <c r="AB128" s="214">
        <v>10</v>
      </c>
      <c r="AC128" s="214">
        <v>10</v>
      </c>
      <c r="AD128" s="199" t="s">
        <v>555</v>
      </c>
    </row>
    <row r="129" spans="1:30" ht="133.5" customHeight="1">
      <c r="A129" s="515"/>
      <c r="B129" s="518"/>
      <c r="C129" s="521"/>
      <c r="D129" s="524"/>
      <c r="E129" s="465"/>
      <c r="F129" s="546"/>
      <c r="G129" s="465"/>
      <c r="H129" s="465"/>
      <c r="I129" s="538"/>
      <c r="J129" s="538"/>
      <c r="K129" s="538"/>
      <c r="L129" s="538"/>
      <c r="M129" s="538"/>
      <c r="N129" s="447"/>
      <c r="O129" s="447"/>
      <c r="P129" s="447"/>
      <c r="Q129" s="447"/>
      <c r="R129" s="447"/>
      <c r="S129" s="447"/>
      <c r="T129" s="447"/>
      <c r="U129" s="447"/>
      <c r="V129" s="543"/>
      <c r="W129" s="465"/>
      <c r="X129" s="447"/>
      <c r="Y129" s="179" t="s">
        <v>541</v>
      </c>
      <c r="Z129" s="199" t="s">
        <v>279</v>
      </c>
      <c r="AA129" s="214">
        <v>2000</v>
      </c>
      <c r="AB129" s="214">
        <v>2000</v>
      </c>
      <c r="AC129" s="214">
        <v>2000</v>
      </c>
      <c r="AD129" s="199" t="s">
        <v>146</v>
      </c>
    </row>
    <row r="130" spans="1:30" ht="180" customHeight="1">
      <c r="A130" s="515"/>
      <c r="B130" s="518"/>
      <c r="C130" s="521"/>
      <c r="D130" s="524"/>
      <c r="E130" s="168" t="s">
        <v>299</v>
      </c>
      <c r="F130" s="201">
        <v>40449</v>
      </c>
      <c r="G130" s="43" t="s">
        <v>467</v>
      </c>
      <c r="H130" s="51" t="s">
        <v>461</v>
      </c>
      <c r="I130" s="179" t="s">
        <v>118</v>
      </c>
      <c r="J130" s="179" t="s">
        <v>179</v>
      </c>
      <c r="K130" s="179" t="s">
        <v>425</v>
      </c>
      <c r="L130" s="212" t="s">
        <v>126</v>
      </c>
      <c r="M130" s="212" t="s">
        <v>285</v>
      </c>
      <c r="N130" s="168" t="s">
        <v>458</v>
      </c>
      <c r="O130" s="168" t="s">
        <v>299</v>
      </c>
      <c r="P130" s="201">
        <v>38307</v>
      </c>
      <c r="Q130" s="43" t="s">
        <v>286</v>
      </c>
      <c r="R130" s="51" t="s">
        <v>205</v>
      </c>
      <c r="S130" s="51" t="s">
        <v>483</v>
      </c>
      <c r="T130" s="168"/>
      <c r="U130" s="168"/>
      <c r="V130" s="168"/>
      <c r="W130" s="168"/>
      <c r="X130" s="168"/>
      <c r="Y130" s="179" t="s">
        <v>510</v>
      </c>
      <c r="Z130" s="166" t="s">
        <v>585</v>
      </c>
      <c r="AA130" s="214">
        <v>15400</v>
      </c>
      <c r="AB130" s="214">
        <v>15600</v>
      </c>
      <c r="AC130" s="214">
        <v>15600</v>
      </c>
      <c r="AD130" s="199" t="s">
        <v>555</v>
      </c>
    </row>
    <row r="131" spans="1:32" ht="243.75" customHeight="1">
      <c r="A131" s="515"/>
      <c r="B131" s="518"/>
      <c r="C131" s="521"/>
      <c r="D131" s="524"/>
      <c r="E131" s="168" t="s">
        <v>299</v>
      </c>
      <c r="F131" s="201">
        <v>40449</v>
      </c>
      <c r="G131" s="43" t="s">
        <v>467</v>
      </c>
      <c r="H131" s="51" t="s">
        <v>461</v>
      </c>
      <c r="I131" s="179" t="s">
        <v>118</v>
      </c>
      <c r="J131" s="179" t="s">
        <v>179</v>
      </c>
      <c r="K131" s="179" t="s">
        <v>425</v>
      </c>
      <c r="L131" s="212" t="s">
        <v>159</v>
      </c>
      <c r="M131" s="212" t="s">
        <v>151</v>
      </c>
      <c r="N131" s="168" t="s">
        <v>345</v>
      </c>
      <c r="O131" s="168" t="s">
        <v>301</v>
      </c>
      <c r="P131" s="201">
        <v>41927</v>
      </c>
      <c r="Q131" s="184" t="s">
        <v>432</v>
      </c>
      <c r="R131" s="168" t="s">
        <v>431</v>
      </c>
      <c r="S131" s="168" t="s">
        <v>388</v>
      </c>
      <c r="T131" s="168"/>
      <c r="U131" s="168"/>
      <c r="V131" s="168"/>
      <c r="W131" s="168"/>
      <c r="X131" s="168"/>
      <c r="Y131" s="179" t="s">
        <v>510</v>
      </c>
      <c r="Z131" s="166" t="s">
        <v>585</v>
      </c>
      <c r="AA131" s="214">
        <v>550</v>
      </c>
      <c r="AB131" s="214">
        <v>550</v>
      </c>
      <c r="AC131" s="214">
        <v>550</v>
      </c>
      <c r="AD131" s="199" t="s">
        <v>555</v>
      </c>
      <c r="AF131" t="s">
        <v>468</v>
      </c>
    </row>
    <row r="132" spans="1:30" ht="205.5" customHeight="1">
      <c r="A132" s="515"/>
      <c r="B132" s="518"/>
      <c r="C132" s="521"/>
      <c r="D132" s="524"/>
      <c r="E132" s="168" t="s">
        <v>299</v>
      </c>
      <c r="F132" s="201">
        <v>40449</v>
      </c>
      <c r="G132" s="43" t="s">
        <v>467</v>
      </c>
      <c r="H132" s="51" t="s">
        <v>461</v>
      </c>
      <c r="I132" s="179" t="s">
        <v>118</v>
      </c>
      <c r="J132" s="179" t="s">
        <v>179</v>
      </c>
      <c r="K132" s="179" t="s">
        <v>425</v>
      </c>
      <c r="L132" s="212" t="s">
        <v>174</v>
      </c>
      <c r="M132" s="212" t="s">
        <v>151</v>
      </c>
      <c r="N132" s="168" t="s">
        <v>206</v>
      </c>
      <c r="O132" s="168" t="s">
        <v>301</v>
      </c>
      <c r="P132" s="201">
        <v>41927</v>
      </c>
      <c r="Q132" s="184" t="s">
        <v>432</v>
      </c>
      <c r="R132" s="168" t="s">
        <v>431</v>
      </c>
      <c r="S132" s="168" t="s">
        <v>389</v>
      </c>
      <c r="T132" s="168"/>
      <c r="U132" s="168"/>
      <c r="V132" s="168"/>
      <c r="W132" s="168"/>
      <c r="X132" s="168"/>
      <c r="Y132" s="179" t="s">
        <v>510</v>
      </c>
      <c r="Z132" s="166" t="s">
        <v>585</v>
      </c>
      <c r="AA132" s="214">
        <v>230</v>
      </c>
      <c r="AB132" s="214">
        <v>230</v>
      </c>
      <c r="AC132" s="214">
        <v>230</v>
      </c>
      <c r="AD132" s="199" t="s">
        <v>555</v>
      </c>
    </row>
    <row r="133" spans="1:33" ht="234.75" customHeight="1">
      <c r="A133" s="515"/>
      <c r="B133" s="518"/>
      <c r="C133" s="521"/>
      <c r="D133" s="524"/>
      <c r="E133" s="206" t="s">
        <v>299</v>
      </c>
      <c r="F133" s="215">
        <v>40449</v>
      </c>
      <c r="G133" s="206">
        <v>1124</v>
      </c>
      <c r="H133" s="206" t="s">
        <v>63</v>
      </c>
      <c r="I133" s="179" t="s">
        <v>118</v>
      </c>
      <c r="J133" s="179" t="s">
        <v>179</v>
      </c>
      <c r="K133" s="179" t="s">
        <v>425</v>
      </c>
      <c r="L133" s="212" t="s">
        <v>174</v>
      </c>
      <c r="M133" s="212" t="s">
        <v>278</v>
      </c>
      <c r="N133" s="168" t="s">
        <v>347</v>
      </c>
      <c r="O133" s="168" t="s">
        <v>301</v>
      </c>
      <c r="P133" s="201">
        <v>41058</v>
      </c>
      <c r="Q133" s="43" t="s">
        <v>469</v>
      </c>
      <c r="R133" s="51" t="s">
        <v>484</v>
      </c>
      <c r="S133" s="51" t="s">
        <v>154</v>
      </c>
      <c r="T133" s="168"/>
      <c r="U133" s="168"/>
      <c r="V133" s="168"/>
      <c r="W133" s="168"/>
      <c r="X133" s="168"/>
      <c r="Y133" s="179" t="s">
        <v>541</v>
      </c>
      <c r="Z133" s="199" t="s">
        <v>279</v>
      </c>
      <c r="AA133" s="214">
        <v>1494.3</v>
      </c>
      <c r="AB133" s="214">
        <v>1494.3</v>
      </c>
      <c r="AC133" s="214">
        <v>1494.3</v>
      </c>
      <c r="AD133" s="199" t="s">
        <v>146</v>
      </c>
      <c r="AG133" t="s">
        <v>468</v>
      </c>
    </row>
    <row r="134" spans="1:30" ht="207" customHeight="1">
      <c r="A134" s="515"/>
      <c r="B134" s="518"/>
      <c r="C134" s="521"/>
      <c r="D134" s="524"/>
      <c r="E134" s="206" t="s">
        <v>299</v>
      </c>
      <c r="F134" s="215">
        <v>40449</v>
      </c>
      <c r="G134" s="206">
        <v>1124</v>
      </c>
      <c r="H134" s="206" t="s">
        <v>63</v>
      </c>
      <c r="I134" s="179" t="s">
        <v>118</v>
      </c>
      <c r="J134" s="179" t="s">
        <v>179</v>
      </c>
      <c r="K134" s="179" t="s">
        <v>425</v>
      </c>
      <c r="L134" s="212" t="s">
        <v>502</v>
      </c>
      <c r="M134" s="212" t="s">
        <v>278</v>
      </c>
      <c r="N134" s="168" t="s">
        <v>346</v>
      </c>
      <c r="O134" s="51" t="s">
        <v>301</v>
      </c>
      <c r="P134" s="201">
        <v>41058</v>
      </c>
      <c r="Q134" s="43" t="s">
        <v>469</v>
      </c>
      <c r="R134" s="51" t="s">
        <v>484</v>
      </c>
      <c r="S134" s="51" t="s">
        <v>154</v>
      </c>
      <c r="T134" s="168"/>
      <c r="U134" s="168"/>
      <c r="V134" s="168"/>
      <c r="W134" s="168"/>
      <c r="X134" s="168"/>
      <c r="Y134" s="179" t="s">
        <v>541</v>
      </c>
      <c r="Z134" s="199" t="s">
        <v>203</v>
      </c>
      <c r="AA134" s="214">
        <v>9913.1</v>
      </c>
      <c r="AB134" s="214">
        <v>9913.1</v>
      </c>
      <c r="AC134" s="214">
        <v>9913.1</v>
      </c>
      <c r="AD134" s="199" t="s">
        <v>146</v>
      </c>
    </row>
    <row r="135" spans="1:32" ht="150" customHeight="1">
      <c r="A135" s="515"/>
      <c r="B135" s="518"/>
      <c r="C135" s="521"/>
      <c r="D135" s="524"/>
      <c r="E135" s="464" t="s">
        <v>299</v>
      </c>
      <c r="F135" s="545">
        <v>40449</v>
      </c>
      <c r="G135" s="464">
        <v>1124</v>
      </c>
      <c r="H135" s="464" t="s">
        <v>63</v>
      </c>
      <c r="I135" s="442" t="s">
        <v>118</v>
      </c>
      <c r="J135" s="442" t="s">
        <v>179</v>
      </c>
      <c r="K135" s="442" t="s">
        <v>425</v>
      </c>
      <c r="L135" s="702" t="s">
        <v>456</v>
      </c>
      <c r="M135" s="702" t="s">
        <v>8</v>
      </c>
      <c r="N135" s="464" t="s">
        <v>348</v>
      </c>
      <c r="O135" s="539" t="s">
        <v>485</v>
      </c>
      <c r="P135" s="705" t="s">
        <v>486</v>
      </c>
      <c r="Q135" s="539" t="s">
        <v>487</v>
      </c>
      <c r="R135" s="539" t="s">
        <v>488</v>
      </c>
      <c r="S135" s="539" t="s">
        <v>489</v>
      </c>
      <c r="T135" s="464"/>
      <c r="U135" s="464"/>
      <c r="V135" s="464"/>
      <c r="W135" s="464"/>
      <c r="X135" s="464"/>
      <c r="Y135" s="179" t="s">
        <v>510</v>
      </c>
      <c r="Z135" s="166" t="s">
        <v>585</v>
      </c>
      <c r="AA135" s="214">
        <v>726.9</v>
      </c>
      <c r="AB135" s="214">
        <v>726.9</v>
      </c>
      <c r="AC135" s="214">
        <v>726.8</v>
      </c>
      <c r="AD135" s="199" t="s">
        <v>555</v>
      </c>
      <c r="AF135" t="s">
        <v>468</v>
      </c>
    </row>
    <row r="136" spans="1:30" ht="147" customHeight="1">
      <c r="A136" s="515"/>
      <c r="B136" s="518"/>
      <c r="C136" s="521"/>
      <c r="D136" s="524"/>
      <c r="E136" s="602"/>
      <c r="F136" s="695"/>
      <c r="G136" s="602"/>
      <c r="H136" s="602"/>
      <c r="I136" s="457"/>
      <c r="J136" s="457"/>
      <c r="K136" s="457"/>
      <c r="L136" s="703"/>
      <c r="M136" s="703"/>
      <c r="N136" s="602"/>
      <c r="O136" s="602"/>
      <c r="P136" s="706"/>
      <c r="Q136" s="602"/>
      <c r="R136" s="602"/>
      <c r="S136" s="701"/>
      <c r="T136" s="602"/>
      <c r="U136" s="602"/>
      <c r="V136" s="602"/>
      <c r="W136" s="602"/>
      <c r="X136" s="602"/>
      <c r="Y136" s="179" t="s">
        <v>541</v>
      </c>
      <c r="Z136" s="199" t="s">
        <v>279</v>
      </c>
      <c r="AA136" s="214">
        <v>5568</v>
      </c>
      <c r="AB136" s="214">
        <v>5568</v>
      </c>
      <c r="AC136" s="214">
        <v>5567.6</v>
      </c>
      <c r="AD136" s="199" t="s">
        <v>146</v>
      </c>
    </row>
    <row r="137" spans="1:32" ht="89.25" customHeight="1">
      <c r="A137" s="516"/>
      <c r="B137" s="519"/>
      <c r="C137" s="522"/>
      <c r="D137" s="525"/>
      <c r="E137" s="465"/>
      <c r="F137" s="546"/>
      <c r="G137" s="465"/>
      <c r="H137" s="465"/>
      <c r="I137" s="443"/>
      <c r="J137" s="443"/>
      <c r="K137" s="443"/>
      <c r="L137" s="704"/>
      <c r="M137" s="704"/>
      <c r="N137" s="465"/>
      <c r="O137" s="465"/>
      <c r="P137" s="707"/>
      <c r="Q137" s="465"/>
      <c r="R137" s="465"/>
      <c r="S137" s="572"/>
      <c r="T137" s="465"/>
      <c r="U137" s="465"/>
      <c r="V137" s="465"/>
      <c r="W137" s="465"/>
      <c r="X137" s="465"/>
      <c r="Y137" s="179" t="s">
        <v>542</v>
      </c>
      <c r="Z137" s="166" t="s">
        <v>167</v>
      </c>
      <c r="AA137" s="214">
        <v>5880.6</v>
      </c>
      <c r="AB137" s="214">
        <v>281.5</v>
      </c>
      <c r="AC137" s="165"/>
      <c r="AD137" s="183" t="s">
        <v>556</v>
      </c>
      <c r="AF137" t="s">
        <v>468</v>
      </c>
    </row>
    <row r="138" spans="1:30" ht="255.75" customHeight="1">
      <c r="A138" s="438">
        <v>732</v>
      </c>
      <c r="B138" s="439" t="s">
        <v>298</v>
      </c>
      <c r="C138" s="520" t="s">
        <v>287</v>
      </c>
      <c r="D138" s="441" t="s">
        <v>288</v>
      </c>
      <c r="E138" s="168" t="s">
        <v>344</v>
      </c>
      <c r="F138" s="215">
        <v>38532</v>
      </c>
      <c r="G138" s="206">
        <v>1679</v>
      </c>
      <c r="H138" s="206" t="s">
        <v>273</v>
      </c>
      <c r="I138" s="179" t="s">
        <v>179</v>
      </c>
      <c r="J138" s="179" t="s">
        <v>131</v>
      </c>
      <c r="K138" s="179" t="s">
        <v>15</v>
      </c>
      <c r="L138" s="179" t="s">
        <v>132</v>
      </c>
      <c r="M138" s="179" t="s">
        <v>151</v>
      </c>
      <c r="N138" s="166" t="s">
        <v>349</v>
      </c>
      <c r="O138" s="168" t="s">
        <v>56</v>
      </c>
      <c r="P138" s="201">
        <v>41926</v>
      </c>
      <c r="Q138" s="168">
        <v>2296</v>
      </c>
      <c r="R138" s="168" t="s">
        <v>454</v>
      </c>
      <c r="S138" s="168" t="s">
        <v>154</v>
      </c>
      <c r="T138" s="168"/>
      <c r="U138" s="168"/>
      <c r="V138" s="168"/>
      <c r="W138" s="168"/>
      <c r="X138" s="168"/>
      <c r="Y138" s="165">
        <v>244</v>
      </c>
      <c r="Z138" s="166" t="s">
        <v>585</v>
      </c>
      <c r="AA138" s="214">
        <f>288</f>
        <v>288</v>
      </c>
      <c r="AB138" s="214">
        <f>288</f>
        <v>288</v>
      </c>
      <c r="AC138" s="214">
        <f>288</f>
        <v>288</v>
      </c>
      <c r="AD138" s="199" t="s">
        <v>555</v>
      </c>
    </row>
    <row r="139" spans="1:30" ht="116.25" customHeight="1">
      <c r="A139" s="438"/>
      <c r="B139" s="439"/>
      <c r="C139" s="521"/>
      <c r="D139" s="441"/>
      <c r="E139" s="464" t="s">
        <v>299</v>
      </c>
      <c r="F139" s="545">
        <v>40449</v>
      </c>
      <c r="G139" s="464">
        <v>1124</v>
      </c>
      <c r="H139" s="464" t="s">
        <v>63</v>
      </c>
      <c r="I139" s="444" t="s">
        <v>118</v>
      </c>
      <c r="J139" s="444" t="s">
        <v>179</v>
      </c>
      <c r="K139" s="444" t="s">
        <v>15</v>
      </c>
      <c r="L139" s="448" t="s">
        <v>132</v>
      </c>
      <c r="M139" s="448" t="s">
        <v>151</v>
      </c>
      <c r="N139" s="455" t="s">
        <v>349</v>
      </c>
      <c r="O139" s="464" t="s">
        <v>56</v>
      </c>
      <c r="P139" s="545">
        <v>41926</v>
      </c>
      <c r="Q139" s="464">
        <v>2296</v>
      </c>
      <c r="R139" s="464" t="s">
        <v>454</v>
      </c>
      <c r="S139" s="539" t="s">
        <v>490</v>
      </c>
      <c r="T139" s="464"/>
      <c r="U139" s="464"/>
      <c r="V139" s="542" t="s">
        <v>289</v>
      </c>
      <c r="W139" s="464"/>
      <c r="X139" s="464"/>
      <c r="Y139" s="179" t="s">
        <v>510</v>
      </c>
      <c r="Z139" s="166" t="s">
        <v>585</v>
      </c>
      <c r="AA139" s="214">
        <v>50</v>
      </c>
      <c r="AB139" s="214">
        <v>50</v>
      </c>
      <c r="AC139" s="214">
        <v>50</v>
      </c>
      <c r="AD139" s="199" t="s">
        <v>555</v>
      </c>
    </row>
    <row r="140" spans="1:30" ht="141" customHeight="1">
      <c r="A140" s="438"/>
      <c r="B140" s="439"/>
      <c r="C140" s="521"/>
      <c r="D140" s="441"/>
      <c r="E140" s="465"/>
      <c r="F140" s="546"/>
      <c r="G140" s="465"/>
      <c r="H140" s="465"/>
      <c r="I140" s="444"/>
      <c r="J140" s="444"/>
      <c r="K140" s="444"/>
      <c r="L140" s="448"/>
      <c r="M140" s="448"/>
      <c r="N140" s="455"/>
      <c r="O140" s="465"/>
      <c r="P140" s="546"/>
      <c r="Q140" s="465"/>
      <c r="R140" s="465"/>
      <c r="S140" s="465"/>
      <c r="T140" s="465"/>
      <c r="U140" s="465"/>
      <c r="V140" s="543"/>
      <c r="W140" s="465"/>
      <c r="X140" s="465"/>
      <c r="Y140" s="179" t="s">
        <v>541</v>
      </c>
      <c r="Z140" s="199" t="s">
        <v>203</v>
      </c>
      <c r="AA140" s="214">
        <v>180</v>
      </c>
      <c r="AB140" s="214">
        <v>180</v>
      </c>
      <c r="AC140" s="214">
        <v>180</v>
      </c>
      <c r="AD140" s="199" t="s">
        <v>146</v>
      </c>
    </row>
    <row r="141" spans="1:30" ht="178.5" customHeight="1">
      <c r="A141" s="611" t="s">
        <v>577</v>
      </c>
      <c r="B141" s="612" t="s">
        <v>298</v>
      </c>
      <c r="C141" s="520" t="s">
        <v>290</v>
      </c>
      <c r="D141" s="441" t="s">
        <v>313</v>
      </c>
      <c r="E141" s="168" t="s">
        <v>299</v>
      </c>
      <c r="F141" s="201">
        <v>38905</v>
      </c>
      <c r="G141" s="168">
        <v>147</v>
      </c>
      <c r="H141" s="168" t="s">
        <v>300</v>
      </c>
      <c r="I141" s="179" t="s">
        <v>118</v>
      </c>
      <c r="J141" s="179" t="s">
        <v>150</v>
      </c>
      <c r="K141" s="179" t="s">
        <v>291</v>
      </c>
      <c r="L141" s="212" t="s">
        <v>132</v>
      </c>
      <c r="M141" s="212" t="s">
        <v>292</v>
      </c>
      <c r="N141" s="168" t="s">
        <v>350</v>
      </c>
      <c r="O141" s="168" t="s">
        <v>56</v>
      </c>
      <c r="P141" s="358">
        <v>41779</v>
      </c>
      <c r="Q141" s="168" t="s">
        <v>595</v>
      </c>
      <c r="R141" s="168" t="s">
        <v>596</v>
      </c>
      <c r="S141" s="51" t="s">
        <v>491</v>
      </c>
      <c r="T141" s="202"/>
      <c r="U141" s="202"/>
      <c r="V141" s="202"/>
      <c r="W141" s="202"/>
      <c r="X141" s="202"/>
      <c r="Y141" s="179" t="s">
        <v>610</v>
      </c>
      <c r="Z141" s="199" t="s">
        <v>193</v>
      </c>
      <c r="AA141" s="214"/>
      <c r="AB141" s="214">
        <v>332</v>
      </c>
      <c r="AC141" s="214"/>
      <c r="AD141" s="199" t="s">
        <v>611</v>
      </c>
    </row>
    <row r="142" spans="1:30" ht="207" customHeight="1">
      <c r="A142" s="611"/>
      <c r="B142" s="612"/>
      <c r="C142" s="522"/>
      <c r="D142" s="441"/>
      <c r="E142" s="168" t="s">
        <v>299</v>
      </c>
      <c r="F142" s="201">
        <v>38905</v>
      </c>
      <c r="G142" s="168">
        <v>147</v>
      </c>
      <c r="H142" s="168" t="s">
        <v>300</v>
      </c>
      <c r="I142" s="179" t="s">
        <v>118</v>
      </c>
      <c r="J142" s="179" t="s">
        <v>150</v>
      </c>
      <c r="K142" s="179" t="s">
        <v>291</v>
      </c>
      <c r="L142" s="212" t="s">
        <v>132</v>
      </c>
      <c r="M142" s="212" t="s">
        <v>293</v>
      </c>
      <c r="N142" s="168" t="s">
        <v>351</v>
      </c>
      <c r="O142" s="168" t="s">
        <v>56</v>
      </c>
      <c r="P142" s="358">
        <v>41779</v>
      </c>
      <c r="Q142" s="168" t="s">
        <v>595</v>
      </c>
      <c r="R142" s="168" t="s">
        <v>596</v>
      </c>
      <c r="S142" s="51" t="s">
        <v>491</v>
      </c>
      <c r="T142" s="213"/>
      <c r="U142" s="213"/>
      <c r="V142" s="213"/>
      <c r="W142" s="213"/>
      <c r="X142" s="213"/>
      <c r="Y142" s="179" t="s">
        <v>610</v>
      </c>
      <c r="Z142" s="199" t="s">
        <v>193</v>
      </c>
      <c r="AA142" s="214"/>
      <c r="AB142" s="214">
        <v>1139</v>
      </c>
      <c r="AC142" s="214"/>
      <c r="AD142" s="199" t="s">
        <v>611</v>
      </c>
    </row>
    <row r="143" spans="1:30" ht="27.75" customHeight="1">
      <c r="A143" s="614" t="s">
        <v>577</v>
      </c>
      <c r="B143" s="617" t="s">
        <v>309</v>
      </c>
      <c r="C143" s="620" t="s">
        <v>183</v>
      </c>
      <c r="D143" s="38" t="s">
        <v>144</v>
      </c>
      <c r="E143" s="203"/>
      <c r="F143" s="203"/>
      <c r="G143" s="203"/>
      <c r="H143" s="203"/>
      <c r="I143" s="197"/>
      <c r="J143" s="197"/>
      <c r="K143" s="197"/>
      <c r="L143" s="204"/>
      <c r="M143" s="204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197"/>
      <c r="Z143" s="205"/>
      <c r="AA143" s="211">
        <f>SUM(AA85:AA142)</f>
        <v>222719.52399999998</v>
      </c>
      <c r="AB143" s="211">
        <f>SUM(AB85:AB142)</f>
        <v>217050.72400000002</v>
      </c>
      <c r="AC143" s="211">
        <f>SUM(AC85:AC142)</f>
        <v>216940.72400000002</v>
      </c>
      <c r="AD143" s="205"/>
    </row>
    <row r="144" spans="1:30" ht="54.75" customHeight="1">
      <c r="A144" s="615"/>
      <c r="B144" s="618"/>
      <c r="C144" s="621"/>
      <c r="D144" s="10" t="s">
        <v>145</v>
      </c>
      <c r="E144" s="203"/>
      <c r="F144" s="203"/>
      <c r="G144" s="203"/>
      <c r="H144" s="203"/>
      <c r="I144" s="197"/>
      <c r="J144" s="197"/>
      <c r="K144" s="197"/>
      <c r="L144" s="204"/>
      <c r="M144" s="204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197"/>
      <c r="Z144" s="205"/>
      <c r="AA144" s="211">
        <f>AA118</f>
        <v>3746</v>
      </c>
      <c r="AB144" s="211">
        <f>AB118</f>
        <v>4021</v>
      </c>
      <c r="AC144" s="211">
        <f>AC118</f>
        <v>4193</v>
      </c>
      <c r="AD144" s="205"/>
    </row>
    <row r="145" spans="1:30" ht="37.5" customHeight="1">
      <c r="A145" s="616"/>
      <c r="B145" s="619"/>
      <c r="C145" s="622"/>
      <c r="D145" s="11" t="s">
        <v>158</v>
      </c>
      <c r="E145" s="203"/>
      <c r="F145" s="203"/>
      <c r="G145" s="203"/>
      <c r="H145" s="203"/>
      <c r="I145" s="197"/>
      <c r="J145" s="197"/>
      <c r="K145" s="197"/>
      <c r="L145" s="204"/>
      <c r="M145" s="204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197"/>
      <c r="Z145" s="205"/>
      <c r="AA145" s="211">
        <f>AA143-AA144</f>
        <v>218973.52399999998</v>
      </c>
      <c r="AB145" s="211">
        <f>AB143-AB144</f>
        <v>213029.72400000002</v>
      </c>
      <c r="AC145" s="211">
        <f>AC143-AC144</f>
        <v>212747.72400000002</v>
      </c>
      <c r="AD145" s="205"/>
    </row>
    <row r="146" spans="1:30" ht="333" customHeight="1">
      <c r="A146" s="209" t="s">
        <v>577</v>
      </c>
      <c r="B146" s="210" t="s">
        <v>298</v>
      </c>
      <c r="C146" s="187" t="s">
        <v>39</v>
      </c>
      <c r="D146" s="51" t="s">
        <v>492</v>
      </c>
      <c r="E146" s="168" t="s">
        <v>299</v>
      </c>
      <c r="F146" s="201">
        <v>38905</v>
      </c>
      <c r="G146" s="206">
        <v>147</v>
      </c>
      <c r="H146" s="168" t="s">
        <v>300</v>
      </c>
      <c r="I146" s="179" t="s">
        <v>152</v>
      </c>
      <c r="J146" s="179" t="s">
        <v>179</v>
      </c>
      <c r="K146" s="179" t="s">
        <v>117</v>
      </c>
      <c r="L146" s="212" t="s">
        <v>132</v>
      </c>
      <c r="M146" s="212" t="s">
        <v>294</v>
      </c>
      <c r="N146" s="168" t="s">
        <v>352</v>
      </c>
      <c r="O146" s="168" t="s">
        <v>56</v>
      </c>
      <c r="P146" s="201">
        <v>40932</v>
      </c>
      <c r="Q146" s="184" t="s">
        <v>295</v>
      </c>
      <c r="R146" s="168" t="s">
        <v>296</v>
      </c>
      <c r="S146" s="168" t="s">
        <v>154</v>
      </c>
      <c r="T146" s="168"/>
      <c r="U146" s="168"/>
      <c r="V146" s="168"/>
      <c r="W146" s="168"/>
      <c r="X146" s="168"/>
      <c r="Y146" s="179" t="s">
        <v>603</v>
      </c>
      <c r="Z146" s="199" t="s">
        <v>46</v>
      </c>
      <c r="AA146" s="214">
        <v>1084.2</v>
      </c>
      <c r="AB146" s="214">
        <v>1200</v>
      </c>
      <c r="AC146" s="214">
        <v>1200</v>
      </c>
      <c r="AD146" s="199" t="s">
        <v>47</v>
      </c>
    </row>
    <row r="147" spans="1:30" ht="27.75" customHeight="1">
      <c r="A147" s="639" t="s">
        <v>577</v>
      </c>
      <c r="B147" s="641" t="s">
        <v>298</v>
      </c>
      <c r="C147" s="620" t="s">
        <v>50</v>
      </c>
      <c r="D147" s="4" t="s">
        <v>144</v>
      </c>
      <c r="E147" s="408"/>
      <c r="F147" s="408"/>
      <c r="G147" s="408"/>
      <c r="H147" s="408"/>
      <c r="I147" s="197"/>
      <c r="J147" s="197"/>
      <c r="K147" s="197"/>
      <c r="L147" s="204"/>
      <c r="M147" s="204"/>
      <c r="N147" s="203"/>
      <c r="O147" s="203"/>
      <c r="P147" s="207"/>
      <c r="Q147" s="204"/>
      <c r="R147" s="203"/>
      <c r="S147" s="203"/>
      <c r="T147" s="203"/>
      <c r="U147" s="203"/>
      <c r="V147" s="203"/>
      <c r="W147" s="203"/>
      <c r="X147" s="203"/>
      <c r="Y147" s="197"/>
      <c r="Z147" s="205"/>
      <c r="AA147" s="211">
        <f>AA146</f>
        <v>1084.2</v>
      </c>
      <c r="AB147" s="211">
        <f>AB146</f>
        <v>1200</v>
      </c>
      <c r="AC147" s="211">
        <f>AC146</f>
        <v>1200</v>
      </c>
      <c r="AD147" s="205"/>
    </row>
    <row r="148" spans="1:30" ht="54" customHeight="1">
      <c r="A148" s="639"/>
      <c r="B148" s="641"/>
      <c r="C148" s="621"/>
      <c r="D148" s="10" t="s">
        <v>145</v>
      </c>
      <c r="E148" s="203"/>
      <c r="F148" s="203"/>
      <c r="G148" s="203"/>
      <c r="H148" s="203"/>
      <c r="I148" s="197"/>
      <c r="J148" s="197"/>
      <c r="K148" s="197"/>
      <c r="L148" s="204"/>
      <c r="M148" s="204"/>
      <c r="N148" s="203"/>
      <c r="O148" s="203"/>
      <c r="P148" s="207"/>
      <c r="Q148" s="204"/>
      <c r="R148" s="203"/>
      <c r="S148" s="203"/>
      <c r="T148" s="203"/>
      <c r="U148" s="203"/>
      <c r="V148" s="203"/>
      <c r="W148" s="203"/>
      <c r="X148" s="203"/>
      <c r="Y148" s="197"/>
      <c r="Z148" s="205"/>
      <c r="AA148" s="211">
        <v>0</v>
      </c>
      <c r="AB148" s="211">
        <v>0</v>
      </c>
      <c r="AC148" s="211">
        <v>0</v>
      </c>
      <c r="AD148" s="205"/>
    </row>
    <row r="149" spans="1:30" ht="51" customHeight="1" thickBot="1">
      <c r="A149" s="640"/>
      <c r="B149" s="642"/>
      <c r="C149" s="643"/>
      <c r="D149" s="39" t="s">
        <v>158</v>
      </c>
      <c r="E149" s="217"/>
      <c r="F149" s="217"/>
      <c r="G149" s="217"/>
      <c r="H149" s="217"/>
      <c r="I149" s="218"/>
      <c r="J149" s="218"/>
      <c r="K149" s="218"/>
      <c r="L149" s="219"/>
      <c r="M149" s="219"/>
      <c r="N149" s="217"/>
      <c r="O149" s="217"/>
      <c r="P149" s="220"/>
      <c r="Q149" s="219"/>
      <c r="R149" s="217"/>
      <c r="S149" s="217"/>
      <c r="T149" s="217"/>
      <c r="U149" s="217"/>
      <c r="V149" s="217"/>
      <c r="W149" s="217"/>
      <c r="X149" s="217"/>
      <c r="Y149" s="218"/>
      <c r="Z149" s="221"/>
      <c r="AA149" s="222">
        <f>AA147</f>
        <v>1084.2</v>
      </c>
      <c r="AB149" s="222">
        <f>AB147</f>
        <v>1200</v>
      </c>
      <c r="AC149" s="222">
        <f>AC147</f>
        <v>1200</v>
      </c>
      <c r="AD149" s="221"/>
    </row>
    <row r="150" spans="1:30" s="153" customFormat="1" ht="21">
      <c r="A150" s="708">
        <v>758</v>
      </c>
      <c r="B150" s="708" t="s">
        <v>570</v>
      </c>
      <c r="C150" s="629" t="s">
        <v>148</v>
      </c>
      <c r="D150" s="261" t="s">
        <v>144</v>
      </c>
      <c r="E150" s="294"/>
      <c r="F150" s="295"/>
      <c r="G150" s="296"/>
      <c r="H150" s="297"/>
      <c r="I150" s="298"/>
      <c r="J150" s="298"/>
      <c r="K150" s="298"/>
      <c r="L150" s="298"/>
      <c r="M150" s="298"/>
      <c r="N150" s="297"/>
      <c r="O150" s="294"/>
      <c r="P150" s="295"/>
      <c r="Q150" s="296"/>
      <c r="R150" s="297"/>
      <c r="S150" s="299"/>
      <c r="T150" s="299"/>
      <c r="U150" s="299"/>
      <c r="V150" s="299"/>
      <c r="W150" s="299"/>
      <c r="X150" s="299"/>
      <c r="Y150" s="300"/>
      <c r="Z150" s="297"/>
      <c r="AA150" s="342">
        <f>AA151+AA152</f>
        <v>113231.7</v>
      </c>
      <c r="AB150" s="342">
        <f>AB151+AB152</f>
        <v>131656.7</v>
      </c>
      <c r="AC150" s="342">
        <f>AC151+AC152</f>
        <v>152911.7</v>
      </c>
      <c r="AD150" s="301"/>
    </row>
    <row r="151" spans="1:30" s="153" customFormat="1" ht="45">
      <c r="A151" s="709"/>
      <c r="B151" s="709"/>
      <c r="C151" s="710"/>
      <c r="D151" s="267" t="s">
        <v>145</v>
      </c>
      <c r="E151" s="302"/>
      <c r="F151" s="303"/>
      <c r="G151" s="304"/>
      <c r="H151" s="305"/>
      <c r="I151" s="306"/>
      <c r="J151" s="306"/>
      <c r="K151" s="306"/>
      <c r="L151" s="306"/>
      <c r="M151" s="306"/>
      <c r="N151" s="307"/>
      <c r="O151" s="308"/>
      <c r="P151" s="303"/>
      <c r="Q151" s="309"/>
      <c r="R151" s="310"/>
      <c r="S151" s="311"/>
      <c r="T151" s="311"/>
      <c r="U151" s="311"/>
      <c r="V151" s="311"/>
      <c r="W151" s="311"/>
      <c r="X151" s="311"/>
      <c r="Y151" s="312"/>
      <c r="Z151" s="313"/>
      <c r="AA151" s="314">
        <f>AA159+AA162+AA163+AA164+AA179+AA158+AA171+AA172+AA176</f>
        <v>17529.5</v>
      </c>
      <c r="AB151" s="314">
        <f>AB159+AB162+AB163+AB164+AB179+AB158+AB171+AB172+AB176</f>
        <v>36583.5</v>
      </c>
      <c r="AC151" s="314">
        <f>AC159+AC162+AC163+AC164+AC179+AC158+AC171+AC172+AC176</f>
        <v>57838.5</v>
      </c>
      <c r="AD151" s="315"/>
    </row>
    <row r="152" spans="1:30" s="153" customFormat="1" ht="30">
      <c r="A152" s="709"/>
      <c r="B152" s="709"/>
      <c r="C152" s="710"/>
      <c r="D152" s="271" t="s">
        <v>158</v>
      </c>
      <c r="E152" s="316"/>
      <c r="F152" s="317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316"/>
      <c r="Y152" s="316"/>
      <c r="Z152" s="316"/>
      <c r="AA152" s="318">
        <f>AA153+AA154+AA155+AA156+AA157+AA160+AA161+AA166+AA167+AA168+AA169+AA170+AA173+AA174+AA177+AA178+AA175</f>
        <v>95702.2</v>
      </c>
      <c r="AB152" s="318">
        <f>AB153+AB154+AB155+AB156+AB157+AB160+AB161+AB166+AB167+AB168+AB169+AB170+AB173+AB174+AB177+AB178+AB175</f>
        <v>95073.2</v>
      </c>
      <c r="AC152" s="318">
        <f>AC153+AC154+AC155+AC156+AC157+AC160+AC161+AC166+AC167+AC168+AC169+AC170+AC173+AC174+AC177+AC178+AC175</f>
        <v>95073.2</v>
      </c>
      <c r="AD152" s="316"/>
    </row>
    <row r="153" spans="1:33" s="155" customFormat="1" ht="99" customHeight="1">
      <c r="A153" s="439">
        <v>758</v>
      </c>
      <c r="B153" s="439" t="s">
        <v>570</v>
      </c>
      <c r="C153" s="877" t="s">
        <v>128</v>
      </c>
      <c r="D153" s="626" t="s">
        <v>499</v>
      </c>
      <c r="E153" s="626" t="s">
        <v>121</v>
      </c>
      <c r="F153" s="623">
        <v>39350</v>
      </c>
      <c r="G153" s="627">
        <v>442</v>
      </c>
      <c r="H153" s="626" t="s">
        <v>130</v>
      </c>
      <c r="I153" s="444" t="s">
        <v>562</v>
      </c>
      <c r="J153" s="444" t="s">
        <v>186</v>
      </c>
      <c r="K153" s="444" t="s">
        <v>246</v>
      </c>
      <c r="L153" s="444" t="s">
        <v>132</v>
      </c>
      <c r="M153" s="444" t="s">
        <v>133</v>
      </c>
      <c r="N153" s="447" t="s">
        <v>247</v>
      </c>
      <c r="O153" s="626" t="s">
        <v>121</v>
      </c>
      <c r="P153" s="623">
        <v>39931</v>
      </c>
      <c r="Q153" s="627">
        <v>818</v>
      </c>
      <c r="R153" s="626" t="s">
        <v>554</v>
      </c>
      <c r="S153" s="447">
        <v>1</v>
      </c>
      <c r="T153" s="447"/>
      <c r="U153" s="447"/>
      <c r="V153" s="694" t="s">
        <v>120</v>
      </c>
      <c r="W153" s="538"/>
      <c r="X153" s="538"/>
      <c r="Y153" s="165">
        <v>121</v>
      </c>
      <c r="Z153" s="166" t="s">
        <v>165</v>
      </c>
      <c r="AA153" s="180">
        <v>3716</v>
      </c>
      <c r="AB153" s="180">
        <v>3716</v>
      </c>
      <c r="AC153" s="180">
        <v>3716</v>
      </c>
      <c r="AD153" s="183" t="s">
        <v>517</v>
      </c>
      <c r="AE153" s="154"/>
      <c r="AF153" s="154"/>
      <c r="AG153" s="154"/>
    </row>
    <row r="154" spans="1:33" s="155" customFormat="1" ht="81.75" customHeight="1">
      <c r="A154" s="439"/>
      <c r="B154" s="439"/>
      <c r="C154" s="877"/>
      <c r="D154" s="626"/>
      <c r="E154" s="626"/>
      <c r="F154" s="623"/>
      <c r="G154" s="627"/>
      <c r="H154" s="626"/>
      <c r="I154" s="444"/>
      <c r="J154" s="444"/>
      <c r="K154" s="444"/>
      <c r="L154" s="444"/>
      <c r="M154" s="444"/>
      <c r="N154" s="447"/>
      <c r="O154" s="626"/>
      <c r="P154" s="623"/>
      <c r="Q154" s="627"/>
      <c r="R154" s="626"/>
      <c r="S154" s="447"/>
      <c r="T154" s="447"/>
      <c r="U154" s="447"/>
      <c r="V154" s="694"/>
      <c r="W154" s="538"/>
      <c r="X154" s="538"/>
      <c r="Y154" s="165">
        <v>122</v>
      </c>
      <c r="Z154" s="166" t="s">
        <v>32</v>
      </c>
      <c r="AA154" s="180">
        <v>2</v>
      </c>
      <c r="AB154" s="180">
        <v>2</v>
      </c>
      <c r="AC154" s="165">
        <v>2</v>
      </c>
      <c r="AD154" s="183" t="s">
        <v>517</v>
      </c>
      <c r="AE154" s="154"/>
      <c r="AF154" s="154"/>
      <c r="AG154" s="154"/>
    </row>
    <row r="155" spans="1:33" s="155" customFormat="1" ht="141" customHeight="1">
      <c r="A155" s="439"/>
      <c r="B155" s="439"/>
      <c r="C155" s="877"/>
      <c r="D155" s="626"/>
      <c r="E155" s="166" t="s">
        <v>121</v>
      </c>
      <c r="F155" s="178">
        <v>40141</v>
      </c>
      <c r="G155" s="173">
        <v>921</v>
      </c>
      <c r="H155" s="174" t="s">
        <v>129</v>
      </c>
      <c r="I155" s="179" t="s">
        <v>562</v>
      </c>
      <c r="J155" s="179" t="s">
        <v>186</v>
      </c>
      <c r="K155" s="179" t="s">
        <v>246</v>
      </c>
      <c r="L155" s="179" t="s">
        <v>132</v>
      </c>
      <c r="M155" s="179" t="s">
        <v>134</v>
      </c>
      <c r="N155" s="168" t="s">
        <v>248</v>
      </c>
      <c r="O155" s="166" t="s">
        <v>121</v>
      </c>
      <c r="P155" s="177">
        <v>39931</v>
      </c>
      <c r="Q155" s="176">
        <v>818</v>
      </c>
      <c r="R155" s="166" t="s">
        <v>554</v>
      </c>
      <c r="S155" s="168">
        <v>1</v>
      </c>
      <c r="T155" s="168"/>
      <c r="U155" s="168"/>
      <c r="V155" s="168">
        <v>9</v>
      </c>
      <c r="W155" s="162"/>
      <c r="X155" s="162"/>
      <c r="Y155" s="165">
        <v>244</v>
      </c>
      <c r="Z155" s="166" t="s">
        <v>162</v>
      </c>
      <c r="AA155" s="180">
        <v>30</v>
      </c>
      <c r="AB155" s="180">
        <v>30</v>
      </c>
      <c r="AC155" s="165">
        <v>30</v>
      </c>
      <c r="AD155" s="183" t="s">
        <v>555</v>
      </c>
      <c r="AE155" s="154"/>
      <c r="AF155" s="154"/>
      <c r="AG155" s="154"/>
    </row>
    <row r="156" spans="1:33" s="155" customFormat="1" ht="126" customHeight="1">
      <c r="A156" s="439">
        <v>758</v>
      </c>
      <c r="B156" s="439" t="s">
        <v>570</v>
      </c>
      <c r="C156" s="877" t="s">
        <v>116</v>
      </c>
      <c r="D156" s="626" t="s">
        <v>571</v>
      </c>
      <c r="E156" s="626" t="s">
        <v>121</v>
      </c>
      <c r="F156" s="623">
        <v>38307</v>
      </c>
      <c r="G156" s="627">
        <v>508</v>
      </c>
      <c r="H156" s="626" t="s">
        <v>122</v>
      </c>
      <c r="I156" s="444" t="s">
        <v>123</v>
      </c>
      <c r="J156" s="444" t="s">
        <v>150</v>
      </c>
      <c r="K156" s="444" t="s">
        <v>246</v>
      </c>
      <c r="L156" s="444" t="s">
        <v>132</v>
      </c>
      <c r="M156" s="444" t="s">
        <v>249</v>
      </c>
      <c r="N156" s="626" t="s">
        <v>250</v>
      </c>
      <c r="O156" s="626" t="s">
        <v>56</v>
      </c>
      <c r="P156" s="726" t="s">
        <v>421</v>
      </c>
      <c r="Q156" s="606">
        <v>2314</v>
      </c>
      <c r="R156" s="626" t="s">
        <v>420</v>
      </c>
      <c r="S156" s="447" t="s">
        <v>154</v>
      </c>
      <c r="T156" s="447"/>
      <c r="U156" s="447"/>
      <c r="V156" s="447"/>
      <c r="W156" s="868"/>
      <c r="X156" s="868"/>
      <c r="Y156" s="165">
        <v>611</v>
      </c>
      <c r="Z156" s="166" t="s">
        <v>572</v>
      </c>
      <c r="AA156" s="165">
        <v>28532</v>
      </c>
      <c r="AB156" s="165">
        <v>28516</v>
      </c>
      <c r="AC156" s="165">
        <v>28516</v>
      </c>
      <c r="AD156" s="183" t="s">
        <v>146</v>
      </c>
      <c r="AE156" s="154"/>
      <c r="AF156" s="154"/>
      <c r="AG156" s="154"/>
    </row>
    <row r="157" spans="1:33" s="155" customFormat="1" ht="63" customHeight="1">
      <c r="A157" s="439"/>
      <c r="B157" s="439"/>
      <c r="C157" s="877"/>
      <c r="D157" s="626"/>
      <c r="E157" s="626"/>
      <c r="F157" s="623"/>
      <c r="G157" s="627"/>
      <c r="H157" s="626"/>
      <c r="I157" s="444"/>
      <c r="J157" s="444"/>
      <c r="K157" s="444"/>
      <c r="L157" s="444"/>
      <c r="M157" s="444"/>
      <c r="N157" s="626"/>
      <c r="O157" s="626"/>
      <c r="P157" s="726"/>
      <c r="Q157" s="606"/>
      <c r="R157" s="626"/>
      <c r="S157" s="447"/>
      <c r="T157" s="447"/>
      <c r="U157" s="447"/>
      <c r="V157" s="447"/>
      <c r="W157" s="868"/>
      <c r="X157" s="868"/>
      <c r="Y157" s="165">
        <v>612</v>
      </c>
      <c r="Z157" s="166" t="s">
        <v>167</v>
      </c>
      <c r="AA157" s="165">
        <v>934</v>
      </c>
      <c r="AB157" s="165">
        <v>1000</v>
      </c>
      <c r="AC157" s="165">
        <v>1000</v>
      </c>
      <c r="AD157" s="183" t="s">
        <v>556</v>
      </c>
      <c r="AE157" s="154"/>
      <c r="AF157" s="154"/>
      <c r="AG157" s="154"/>
    </row>
    <row r="158" spans="1:33" s="155" customFormat="1" ht="189" customHeight="1">
      <c r="A158" s="439"/>
      <c r="B158" s="439"/>
      <c r="C158" s="877"/>
      <c r="D158" s="626"/>
      <c r="E158" s="166" t="s">
        <v>121</v>
      </c>
      <c r="F158" s="177">
        <v>38307</v>
      </c>
      <c r="G158" s="176">
        <v>508</v>
      </c>
      <c r="H158" s="166" t="s">
        <v>122</v>
      </c>
      <c r="I158" s="179" t="s">
        <v>123</v>
      </c>
      <c r="J158" s="179" t="s">
        <v>150</v>
      </c>
      <c r="K158" s="179" t="s">
        <v>246</v>
      </c>
      <c r="L158" s="179" t="s">
        <v>132</v>
      </c>
      <c r="M158" s="179" t="s">
        <v>564</v>
      </c>
      <c r="N158" s="166" t="s">
        <v>251</v>
      </c>
      <c r="O158" s="166" t="s">
        <v>56</v>
      </c>
      <c r="P158" s="292">
        <v>41325</v>
      </c>
      <c r="Q158" s="293">
        <v>595</v>
      </c>
      <c r="R158" s="166" t="s">
        <v>557</v>
      </c>
      <c r="S158" s="168"/>
      <c r="T158" s="165"/>
      <c r="U158" s="165"/>
      <c r="V158" s="176" t="s">
        <v>503</v>
      </c>
      <c r="W158" s="176">
        <v>1</v>
      </c>
      <c r="X158" s="165"/>
      <c r="Y158" s="165">
        <v>611</v>
      </c>
      <c r="Z158" s="166" t="s">
        <v>572</v>
      </c>
      <c r="AA158" s="181">
        <v>4414</v>
      </c>
      <c r="AB158" s="181">
        <v>8110</v>
      </c>
      <c r="AC158" s="181">
        <v>12838</v>
      </c>
      <c r="AD158" s="183" t="s">
        <v>146</v>
      </c>
      <c r="AE158" s="154"/>
      <c r="AF158" s="154"/>
      <c r="AG158" s="154"/>
    </row>
    <row r="159" spans="1:33" s="155" customFormat="1" ht="333" customHeight="1">
      <c r="A159" s="439"/>
      <c r="B159" s="439"/>
      <c r="C159" s="877"/>
      <c r="D159" s="626"/>
      <c r="E159" s="166" t="s">
        <v>121</v>
      </c>
      <c r="F159" s="177">
        <v>38307</v>
      </c>
      <c r="G159" s="176">
        <v>508</v>
      </c>
      <c r="H159" s="166" t="s">
        <v>122</v>
      </c>
      <c r="I159" s="179" t="s">
        <v>152</v>
      </c>
      <c r="J159" s="179" t="s">
        <v>179</v>
      </c>
      <c r="K159" s="179" t="s">
        <v>246</v>
      </c>
      <c r="L159" s="179" t="s">
        <v>132</v>
      </c>
      <c r="M159" s="179" t="s">
        <v>565</v>
      </c>
      <c r="N159" s="168" t="s">
        <v>252</v>
      </c>
      <c r="O159" s="166" t="s">
        <v>54</v>
      </c>
      <c r="P159" s="177">
        <v>38779</v>
      </c>
      <c r="Q159" s="176">
        <v>454</v>
      </c>
      <c r="R159" s="166" t="s">
        <v>576</v>
      </c>
      <c r="S159" s="168"/>
      <c r="T159" s="162"/>
      <c r="U159" s="162"/>
      <c r="V159" s="168" t="s">
        <v>503</v>
      </c>
      <c r="W159" s="168"/>
      <c r="X159" s="162"/>
      <c r="Y159" s="165">
        <v>321</v>
      </c>
      <c r="Z159" s="166" t="s">
        <v>181</v>
      </c>
      <c r="AA159" s="180">
        <v>34</v>
      </c>
      <c r="AB159" s="180">
        <v>34</v>
      </c>
      <c r="AC159" s="180">
        <v>34</v>
      </c>
      <c r="AD159" s="183" t="s">
        <v>182</v>
      </c>
      <c r="AE159" s="154"/>
      <c r="AF159" s="154"/>
      <c r="AG159" s="154"/>
    </row>
    <row r="160" spans="1:33" s="155" customFormat="1" ht="166.5" customHeight="1">
      <c r="A160" s="438">
        <v>758</v>
      </c>
      <c r="B160" s="439" t="s">
        <v>570</v>
      </c>
      <c r="C160" s="877" t="s">
        <v>368</v>
      </c>
      <c r="D160" s="626" t="s">
        <v>369</v>
      </c>
      <c r="E160" s="166" t="s">
        <v>121</v>
      </c>
      <c r="F160" s="177">
        <v>38307</v>
      </c>
      <c r="G160" s="176">
        <v>511</v>
      </c>
      <c r="H160" s="166" t="s">
        <v>558</v>
      </c>
      <c r="I160" s="179" t="s">
        <v>562</v>
      </c>
      <c r="J160" s="179" t="s">
        <v>124</v>
      </c>
      <c r="K160" s="179" t="s">
        <v>131</v>
      </c>
      <c r="L160" s="179" t="s">
        <v>132</v>
      </c>
      <c r="M160" s="179" t="s">
        <v>151</v>
      </c>
      <c r="N160" s="166" t="s">
        <v>335</v>
      </c>
      <c r="O160" s="168" t="s">
        <v>56</v>
      </c>
      <c r="P160" s="292">
        <v>41925</v>
      </c>
      <c r="Q160" s="344" t="s">
        <v>422</v>
      </c>
      <c r="R160" s="168" t="s">
        <v>253</v>
      </c>
      <c r="S160" s="166" t="s">
        <v>254</v>
      </c>
      <c r="T160" s="168"/>
      <c r="U160" s="168"/>
      <c r="V160" s="168"/>
      <c r="W160" s="162"/>
      <c r="X160" s="162"/>
      <c r="Y160" s="165">
        <v>612</v>
      </c>
      <c r="Z160" s="166" t="s">
        <v>167</v>
      </c>
      <c r="AA160" s="165">
        <v>115</v>
      </c>
      <c r="AB160" s="165">
        <v>0</v>
      </c>
      <c r="AC160" s="165">
        <v>0</v>
      </c>
      <c r="AD160" s="183" t="s">
        <v>556</v>
      </c>
      <c r="AE160" s="154"/>
      <c r="AF160" s="154"/>
      <c r="AG160" s="154"/>
    </row>
    <row r="161" spans="1:33" s="155" customFormat="1" ht="168" customHeight="1">
      <c r="A161" s="438"/>
      <c r="B161" s="439"/>
      <c r="C161" s="877"/>
      <c r="D161" s="626"/>
      <c r="E161" s="166" t="s">
        <v>121</v>
      </c>
      <c r="F161" s="177">
        <v>38307</v>
      </c>
      <c r="G161" s="176">
        <v>511</v>
      </c>
      <c r="H161" s="166" t="s">
        <v>558</v>
      </c>
      <c r="I161" s="179" t="s">
        <v>562</v>
      </c>
      <c r="J161" s="179" t="s">
        <v>124</v>
      </c>
      <c r="K161" s="179" t="s">
        <v>246</v>
      </c>
      <c r="L161" s="179" t="s">
        <v>132</v>
      </c>
      <c r="M161" s="179" t="s">
        <v>560</v>
      </c>
      <c r="N161" s="166" t="s">
        <v>255</v>
      </c>
      <c r="O161" s="166" t="s">
        <v>56</v>
      </c>
      <c r="P161" s="292">
        <v>41927</v>
      </c>
      <c r="Q161" s="293">
        <v>2314</v>
      </c>
      <c r="R161" s="166" t="s">
        <v>420</v>
      </c>
      <c r="S161" s="168" t="s">
        <v>154</v>
      </c>
      <c r="T161" s="168"/>
      <c r="U161" s="168"/>
      <c r="V161" s="168"/>
      <c r="W161" s="162"/>
      <c r="X161" s="162"/>
      <c r="Y161" s="165">
        <v>611</v>
      </c>
      <c r="Z161" s="166" t="s">
        <v>572</v>
      </c>
      <c r="AA161" s="181">
        <v>19515.4</v>
      </c>
      <c r="AB161" s="181">
        <v>19456.5</v>
      </c>
      <c r="AC161" s="181">
        <v>19413.5</v>
      </c>
      <c r="AD161" s="183" t="s">
        <v>146</v>
      </c>
      <c r="AE161" s="154"/>
      <c r="AF161" s="154"/>
      <c r="AG161" s="154"/>
    </row>
    <row r="162" spans="1:33" s="155" customFormat="1" ht="288" customHeight="1">
      <c r="A162" s="438"/>
      <c r="B162" s="439"/>
      <c r="C162" s="877"/>
      <c r="D162" s="626"/>
      <c r="E162" s="166" t="s">
        <v>121</v>
      </c>
      <c r="F162" s="177">
        <v>38307</v>
      </c>
      <c r="G162" s="176">
        <v>511</v>
      </c>
      <c r="H162" s="166" t="s">
        <v>558</v>
      </c>
      <c r="I162" s="179" t="s">
        <v>562</v>
      </c>
      <c r="J162" s="179" t="s">
        <v>124</v>
      </c>
      <c r="K162" s="179" t="s">
        <v>246</v>
      </c>
      <c r="L162" s="179" t="s">
        <v>132</v>
      </c>
      <c r="M162" s="179" t="s">
        <v>565</v>
      </c>
      <c r="N162" s="168" t="s">
        <v>256</v>
      </c>
      <c r="O162" s="166" t="s">
        <v>54</v>
      </c>
      <c r="P162" s="177">
        <v>38779</v>
      </c>
      <c r="Q162" s="176">
        <v>454</v>
      </c>
      <c r="R162" s="166" t="s">
        <v>576</v>
      </c>
      <c r="S162" s="168"/>
      <c r="T162" s="162"/>
      <c r="U162" s="162"/>
      <c r="V162" s="168" t="s">
        <v>503</v>
      </c>
      <c r="W162" s="168"/>
      <c r="X162" s="162"/>
      <c r="Y162" s="165">
        <v>612</v>
      </c>
      <c r="Z162" s="175" t="s">
        <v>167</v>
      </c>
      <c r="AA162" s="180">
        <v>82.5</v>
      </c>
      <c r="AB162" s="180">
        <v>82.5</v>
      </c>
      <c r="AC162" s="180">
        <v>82.5</v>
      </c>
      <c r="AD162" s="183" t="s">
        <v>556</v>
      </c>
      <c r="AE162" s="154"/>
      <c r="AF162" s="154"/>
      <c r="AG162" s="154"/>
    </row>
    <row r="163" spans="1:33" s="155" customFormat="1" ht="182.25" customHeight="1">
      <c r="A163" s="438"/>
      <c r="B163" s="439"/>
      <c r="C163" s="877"/>
      <c r="D163" s="626"/>
      <c r="E163" s="166" t="s">
        <v>121</v>
      </c>
      <c r="F163" s="177">
        <v>38307</v>
      </c>
      <c r="G163" s="176">
        <v>511</v>
      </c>
      <c r="H163" s="166" t="s">
        <v>558</v>
      </c>
      <c r="I163" s="179" t="s">
        <v>562</v>
      </c>
      <c r="J163" s="179" t="s">
        <v>124</v>
      </c>
      <c r="K163" s="179" t="s">
        <v>246</v>
      </c>
      <c r="L163" s="179" t="s">
        <v>132</v>
      </c>
      <c r="M163" s="179" t="s">
        <v>564</v>
      </c>
      <c r="N163" s="166" t="s">
        <v>251</v>
      </c>
      <c r="O163" s="166" t="s">
        <v>56</v>
      </c>
      <c r="P163" s="292">
        <v>41325</v>
      </c>
      <c r="Q163" s="293">
        <v>595</v>
      </c>
      <c r="R163" s="166" t="s">
        <v>557</v>
      </c>
      <c r="S163" s="168"/>
      <c r="T163" s="165"/>
      <c r="U163" s="165"/>
      <c r="V163" s="176" t="s">
        <v>503</v>
      </c>
      <c r="W163" s="176">
        <v>1</v>
      </c>
      <c r="X163" s="165"/>
      <c r="Y163" s="165">
        <v>611</v>
      </c>
      <c r="Z163" s="166" t="s">
        <v>572</v>
      </c>
      <c r="AA163" s="181">
        <v>3095</v>
      </c>
      <c r="AB163" s="181">
        <v>5467</v>
      </c>
      <c r="AC163" s="181">
        <v>8636</v>
      </c>
      <c r="AD163" s="183" t="s">
        <v>146</v>
      </c>
      <c r="AE163" s="154"/>
      <c r="AF163" s="154"/>
      <c r="AG163" s="154"/>
    </row>
    <row r="164" spans="1:33" s="155" customFormat="1" ht="179.25" customHeight="1">
      <c r="A164" s="438"/>
      <c r="B164" s="439"/>
      <c r="C164" s="877"/>
      <c r="D164" s="626"/>
      <c r="E164" s="166" t="s">
        <v>121</v>
      </c>
      <c r="F164" s="177">
        <v>38307</v>
      </c>
      <c r="G164" s="176">
        <v>511</v>
      </c>
      <c r="H164" s="166" t="s">
        <v>558</v>
      </c>
      <c r="I164" s="179" t="s">
        <v>562</v>
      </c>
      <c r="J164" s="179" t="s">
        <v>124</v>
      </c>
      <c r="K164" s="179" t="s">
        <v>246</v>
      </c>
      <c r="L164" s="179" t="s">
        <v>132</v>
      </c>
      <c r="M164" s="179" t="s">
        <v>568</v>
      </c>
      <c r="N164" s="168" t="s">
        <v>257</v>
      </c>
      <c r="O164" s="166" t="s">
        <v>56</v>
      </c>
      <c r="P164" s="292">
        <v>41927</v>
      </c>
      <c r="Q164" s="293">
        <v>2314</v>
      </c>
      <c r="R164" s="166" t="s">
        <v>420</v>
      </c>
      <c r="S164" s="168" t="s">
        <v>154</v>
      </c>
      <c r="T164" s="162"/>
      <c r="U164" s="162"/>
      <c r="V164" s="162"/>
      <c r="W164" s="162"/>
      <c r="X164" s="162"/>
      <c r="Y164" s="165">
        <v>612</v>
      </c>
      <c r="Z164" s="166" t="s">
        <v>167</v>
      </c>
      <c r="AA164" s="180">
        <v>46</v>
      </c>
      <c r="AB164" s="180"/>
      <c r="AC164" s="165"/>
      <c r="AD164" s="183" t="s">
        <v>556</v>
      </c>
      <c r="AE164" s="154"/>
      <c r="AF164" s="154"/>
      <c r="AG164" s="154"/>
    </row>
    <row r="165" spans="1:33" s="155" customFormat="1" ht="134.25" customHeight="1" hidden="1">
      <c r="A165" s="438"/>
      <c r="B165" s="439"/>
      <c r="C165" s="877"/>
      <c r="D165" s="626"/>
      <c r="E165" s="158" t="s">
        <v>121</v>
      </c>
      <c r="F165" s="159">
        <v>38307</v>
      </c>
      <c r="G165" s="160">
        <v>511</v>
      </c>
      <c r="H165" s="161" t="s">
        <v>558</v>
      </c>
      <c r="I165" s="164" t="s">
        <v>152</v>
      </c>
      <c r="J165" s="164" t="s">
        <v>179</v>
      </c>
      <c r="K165" s="164" t="s">
        <v>119</v>
      </c>
      <c r="L165" s="164" t="s">
        <v>120</v>
      </c>
      <c r="M165" s="164" t="s">
        <v>565</v>
      </c>
      <c r="N165" s="157" t="s">
        <v>207</v>
      </c>
      <c r="O165" s="158" t="s">
        <v>121</v>
      </c>
      <c r="P165" s="159">
        <v>38307</v>
      </c>
      <c r="Q165" s="160">
        <v>511</v>
      </c>
      <c r="R165" s="161" t="s">
        <v>558</v>
      </c>
      <c r="S165" s="169" t="s">
        <v>559</v>
      </c>
      <c r="T165" s="162"/>
      <c r="U165" s="162"/>
      <c r="V165" s="167"/>
      <c r="W165" s="162"/>
      <c r="X165" s="162"/>
      <c r="Y165" s="163">
        <v>321</v>
      </c>
      <c r="Z165" s="161" t="s">
        <v>181</v>
      </c>
      <c r="AA165" s="170">
        <v>0</v>
      </c>
      <c r="AB165" s="170">
        <v>0</v>
      </c>
      <c r="AC165" s="171">
        <v>0</v>
      </c>
      <c r="AD165" s="183" t="s">
        <v>182</v>
      </c>
      <c r="AE165" s="154"/>
      <c r="AF165" s="154"/>
      <c r="AG165" s="154"/>
    </row>
    <row r="166" spans="1:33" s="155" customFormat="1" ht="177.75" customHeight="1">
      <c r="A166" s="711">
        <v>758</v>
      </c>
      <c r="B166" s="714" t="s">
        <v>570</v>
      </c>
      <c r="C166" s="891" t="s">
        <v>561</v>
      </c>
      <c r="D166" s="544" t="s">
        <v>573</v>
      </c>
      <c r="E166" s="166" t="s">
        <v>121</v>
      </c>
      <c r="F166" s="177">
        <v>38307</v>
      </c>
      <c r="G166" s="176">
        <v>511</v>
      </c>
      <c r="H166" s="166" t="s">
        <v>558</v>
      </c>
      <c r="I166" s="179" t="s">
        <v>562</v>
      </c>
      <c r="J166" s="179" t="s">
        <v>124</v>
      </c>
      <c r="K166" s="179" t="s">
        <v>152</v>
      </c>
      <c r="L166" s="179" t="s">
        <v>132</v>
      </c>
      <c r="M166" s="179" t="s">
        <v>151</v>
      </c>
      <c r="N166" s="166" t="s">
        <v>231</v>
      </c>
      <c r="O166" s="168" t="s">
        <v>56</v>
      </c>
      <c r="P166" s="177">
        <v>41925</v>
      </c>
      <c r="Q166" s="182" t="s">
        <v>423</v>
      </c>
      <c r="R166" s="168" t="s">
        <v>258</v>
      </c>
      <c r="S166" s="196" t="s">
        <v>575</v>
      </c>
      <c r="T166" s="162"/>
      <c r="U166" s="162"/>
      <c r="V166" s="162"/>
      <c r="W166" s="162"/>
      <c r="X166" s="162"/>
      <c r="Y166" s="160">
        <v>611</v>
      </c>
      <c r="Z166" s="166" t="s">
        <v>572</v>
      </c>
      <c r="AA166" s="165">
        <v>5</v>
      </c>
      <c r="AB166" s="165">
        <v>5</v>
      </c>
      <c r="AC166" s="165">
        <v>5</v>
      </c>
      <c r="AD166" s="183" t="s">
        <v>146</v>
      </c>
      <c r="AE166" s="154"/>
      <c r="AF166" s="154"/>
      <c r="AG166" s="154"/>
    </row>
    <row r="167" spans="1:33" s="155" customFormat="1" ht="243" customHeight="1">
      <c r="A167" s="712"/>
      <c r="B167" s="715"/>
      <c r="C167" s="892"/>
      <c r="D167" s="455"/>
      <c r="E167" s="166" t="s">
        <v>121</v>
      </c>
      <c r="F167" s="177">
        <v>38307</v>
      </c>
      <c r="G167" s="176">
        <v>511</v>
      </c>
      <c r="H167" s="166" t="s">
        <v>558</v>
      </c>
      <c r="I167" s="179" t="s">
        <v>562</v>
      </c>
      <c r="J167" s="179" t="s">
        <v>124</v>
      </c>
      <c r="K167" s="179" t="s">
        <v>526</v>
      </c>
      <c r="L167" s="179" t="s">
        <v>174</v>
      </c>
      <c r="M167" s="179" t="s">
        <v>238</v>
      </c>
      <c r="N167" s="166" t="s">
        <v>239</v>
      </c>
      <c r="O167" s="168" t="s">
        <v>56</v>
      </c>
      <c r="P167" s="319">
        <v>41926</v>
      </c>
      <c r="Q167" s="286">
        <v>2297</v>
      </c>
      <c r="R167" s="283" t="s">
        <v>208</v>
      </c>
      <c r="S167" s="44" t="s">
        <v>240</v>
      </c>
      <c r="T167" s="162"/>
      <c r="U167" s="162"/>
      <c r="V167" s="162"/>
      <c r="W167" s="162"/>
      <c r="X167" s="162"/>
      <c r="Y167" s="165">
        <v>612</v>
      </c>
      <c r="Z167" s="166" t="s">
        <v>167</v>
      </c>
      <c r="AA167" s="181">
        <v>514</v>
      </c>
      <c r="AB167" s="181"/>
      <c r="AC167" s="181"/>
      <c r="AD167" s="183" t="s">
        <v>556</v>
      </c>
      <c r="AE167" s="154"/>
      <c r="AF167" s="154"/>
      <c r="AG167" s="154"/>
    </row>
    <row r="168" spans="1:33" s="155" customFormat="1" ht="141" customHeight="1">
      <c r="A168" s="712"/>
      <c r="B168" s="715"/>
      <c r="C168" s="892"/>
      <c r="D168" s="455"/>
      <c r="E168" s="544" t="s">
        <v>121</v>
      </c>
      <c r="F168" s="636">
        <v>38307</v>
      </c>
      <c r="G168" s="894">
        <v>511</v>
      </c>
      <c r="H168" s="544" t="s">
        <v>558</v>
      </c>
      <c r="I168" s="442" t="s">
        <v>562</v>
      </c>
      <c r="J168" s="442" t="s">
        <v>124</v>
      </c>
      <c r="K168" s="442" t="s">
        <v>246</v>
      </c>
      <c r="L168" s="442" t="s">
        <v>132</v>
      </c>
      <c r="M168" s="442" t="s">
        <v>563</v>
      </c>
      <c r="N168" s="544" t="s">
        <v>259</v>
      </c>
      <c r="O168" s="544" t="s">
        <v>56</v>
      </c>
      <c r="P168" s="723">
        <v>41927</v>
      </c>
      <c r="Q168" s="720">
        <v>2314</v>
      </c>
      <c r="R168" s="544" t="s">
        <v>420</v>
      </c>
      <c r="S168" s="464" t="s">
        <v>154</v>
      </c>
      <c r="T168" s="869"/>
      <c r="U168" s="869"/>
      <c r="V168" s="869"/>
      <c r="W168" s="869"/>
      <c r="X168" s="869"/>
      <c r="Y168" s="165">
        <v>611</v>
      </c>
      <c r="Z168" s="166" t="s">
        <v>572</v>
      </c>
      <c r="AA168" s="181">
        <v>26968</v>
      </c>
      <c r="AB168" s="181">
        <v>24567</v>
      </c>
      <c r="AC168" s="181">
        <v>24517</v>
      </c>
      <c r="AD168" s="183" t="s">
        <v>146</v>
      </c>
      <c r="AE168" s="154"/>
      <c r="AF168" s="154"/>
      <c r="AG168" s="154"/>
    </row>
    <row r="169" spans="1:33" s="155" customFormat="1" ht="57" customHeight="1">
      <c r="A169" s="712"/>
      <c r="B169" s="715"/>
      <c r="C169" s="892"/>
      <c r="D169" s="455"/>
      <c r="E169" s="455"/>
      <c r="F169" s="637"/>
      <c r="G169" s="895"/>
      <c r="H169" s="455"/>
      <c r="I169" s="457"/>
      <c r="J169" s="457"/>
      <c r="K169" s="457"/>
      <c r="L169" s="457"/>
      <c r="M169" s="457"/>
      <c r="N169" s="455"/>
      <c r="O169" s="455"/>
      <c r="P169" s="724"/>
      <c r="Q169" s="721"/>
      <c r="R169" s="455"/>
      <c r="S169" s="602"/>
      <c r="T169" s="870"/>
      <c r="U169" s="870"/>
      <c r="V169" s="870"/>
      <c r="W169" s="870"/>
      <c r="X169" s="870"/>
      <c r="Y169" s="165">
        <v>612</v>
      </c>
      <c r="Z169" s="166" t="s">
        <v>167</v>
      </c>
      <c r="AA169" s="181">
        <v>0</v>
      </c>
      <c r="AB169" s="181">
        <v>2333</v>
      </c>
      <c r="AC169" s="181">
        <v>2000</v>
      </c>
      <c r="AD169" s="183" t="s">
        <v>556</v>
      </c>
      <c r="AE169" s="154"/>
      <c r="AF169" s="154"/>
      <c r="AG169" s="154"/>
    </row>
    <row r="170" spans="1:33" s="155" customFormat="1" ht="143.25" customHeight="1">
      <c r="A170" s="712"/>
      <c r="B170" s="715"/>
      <c r="C170" s="892"/>
      <c r="D170" s="455"/>
      <c r="E170" s="456"/>
      <c r="F170" s="638"/>
      <c r="G170" s="896"/>
      <c r="H170" s="456"/>
      <c r="I170" s="443"/>
      <c r="J170" s="443"/>
      <c r="K170" s="443"/>
      <c r="L170" s="443"/>
      <c r="M170" s="443"/>
      <c r="N170" s="456"/>
      <c r="O170" s="456"/>
      <c r="P170" s="725"/>
      <c r="Q170" s="722"/>
      <c r="R170" s="456"/>
      <c r="S170" s="465"/>
      <c r="T170" s="871"/>
      <c r="U170" s="871"/>
      <c r="V170" s="871"/>
      <c r="W170" s="871"/>
      <c r="X170" s="871"/>
      <c r="Y170" s="165">
        <v>621</v>
      </c>
      <c r="Z170" s="166" t="s">
        <v>574</v>
      </c>
      <c r="AA170" s="181">
        <v>3516.6</v>
      </c>
      <c r="AB170" s="181">
        <v>3593.5</v>
      </c>
      <c r="AC170" s="181">
        <v>3636.5</v>
      </c>
      <c r="AD170" s="183" t="s">
        <v>146</v>
      </c>
      <c r="AE170" s="154"/>
      <c r="AF170" s="154"/>
      <c r="AG170" s="154"/>
    </row>
    <row r="171" spans="1:33" s="155" customFormat="1" ht="279" customHeight="1">
      <c r="A171" s="712"/>
      <c r="B171" s="715"/>
      <c r="C171" s="892"/>
      <c r="D171" s="455"/>
      <c r="E171" s="166" t="s">
        <v>121</v>
      </c>
      <c r="F171" s="177">
        <v>38307</v>
      </c>
      <c r="G171" s="176">
        <v>511</v>
      </c>
      <c r="H171" s="166" t="s">
        <v>558</v>
      </c>
      <c r="I171" s="179" t="s">
        <v>562</v>
      </c>
      <c r="J171" s="179" t="s">
        <v>124</v>
      </c>
      <c r="K171" s="179" t="s">
        <v>246</v>
      </c>
      <c r="L171" s="179" t="s">
        <v>132</v>
      </c>
      <c r="M171" s="179" t="s">
        <v>565</v>
      </c>
      <c r="N171" s="168" t="s">
        <v>260</v>
      </c>
      <c r="O171" s="166" t="s">
        <v>54</v>
      </c>
      <c r="P171" s="177">
        <v>38779</v>
      </c>
      <c r="Q171" s="176">
        <v>454</v>
      </c>
      <c r="R171" s="166" t="s">
        <v>576</v>
      </c>
      <c r="S171" s="168"/>
      <c r="T171" s="162"/>
      <c r="U171" s="162"/>
      <c r="V171" s="168" t="s">
        <v>503</v>
      </c>
      <c r="W171" s="162"/>
      <c r="X171" s="162"/>
      <c r="Y171" s="165">
        <v>612</v>
      </c>
      <c r="Z171" s="166" t="s">
        <v>167</v>
      </c>
      <c r="AA171" s="180">
        <v>136</v>
      </c>
      <c r="AB171" s="180">
        <v>136</v>
      </c>
      <c r="AC171" s="180">
        <v>136</v>
      </c>
      <c r="AD171" s="183" t="s">
        <v>556</v>
      </c>
      <c r="AE171" s="154"/>
      <c r="AF171" s="154"/>
      <c r="AG171" s="154"/>
    </row>
    <row r="172" spans="1:33" s="155" customFormat="1" ht="187.5" customHeight="1">
      <c r="A172" s="712"/>
      <c r="B172" s="715"/>
      <c r="C172" s="892"/>
      <c r="D172" s="455"/>
      <c r="E172" s="166" t="s">
        <v>121</v>
      </c>
      <c r="F172" s="177">
        <v>38307</v>
      </c>
      <c r="G172" s="176">
        <v>511</v>
      </c>
      <c r="H172" s="166" t="s">
        <v>558</v>
      </c>
      <c r="I172" s="179" t="s">
        <v>562</v>
      </c>
      <c r="J172" s="179" t="s">
        <v>124</v>
      </c>
      <c r="K172" s="179" t="s">
        <v>246</v>
      </c>
      <c r="L172" s="179" t="s">
        <v>132</v>
      </c>
      <c r="M172" s="179" t="s">
        <v>564</v>
      </c>
      <c r="N172" s="166" t="s">
        <v>251</v>
      </c>
      <c r="O172" s="166" t="s">
        <v>56</v>
      </c>
      <c r="P172" s="177">
        <v>41325</v>
      </c>
      <c r="Q172" s="176">
        <v>595</v>
      </c>
      <c r="R172" s="166" t="s">
        <v>557</v>
      </c>
      <c r="S172" s="168"/>
      <c r="T172" s="168"/>
      <c r="U172" s="168"/>
      <c r="V172" s="168">
        <v>1</v>
      </c>
      <c r="W172" s="168">
        <v>1</v>
      </c>
      <c r="X172" s="162"/>
      <c r="Y172" s="165">
        <v>611</v>
      </c>
      <c r="Z172" s="166" t="s">
        <v>572</v>
      </c>
      <c r="AA172" s="180">
        <v>8250</v>
      </c>
      <c r="AB172" s="180">
        <v>20180</v>
      </c>
      <c r="AC172" s="180">
        <v>31952</v>
      </c>
      <c r="AD172" s="183" t="s">
        <v>146</v>
      </c>
      <c r="AE172" s="154"/>
      <c r="AF172" s="154"/>
      <c r="AG172" s="154"/>
    </row>
    <row r="173" spans="1:33" s="155" customFormat="1" ht="78.75" customHeight="1">
      <c r="A173" s="712"/>
      <c r="B173" s="715"/>
      <c r="C173" s="892"/>
      <c r="D173" s="455"/>
      <c r="E173" s="626" t="s">
        <v>121</v>
      </c>
      <c r="F173" s="623">
        <v>38307</v>
      </c>
      <c r="G173" s="627">
        <v>511</v>
      </c>
      <c r="H173" s="626" t="s">
        <v>558</v>
      </c>
      <c r="I173" s="444" t="s">
        <v>562</v>
      </c>
      <c r="J173" s="444" t="s">
        <v>186</v>
      </c>
      <c r="K173" s="444" t="s">
        <v>246</v>
      </c>
      <c r="L173" s="444" t="s">
        <v>132</v>
      </c>
      <c r="M173" s="444" t="s">
        <v>178</v>
      </c>
      <c r="N173" s="447" t="s">
        <v>261</v>
      </c>
      <c r="O173" s="626" t="s">
        <v>56</v>
      </c>
      <c r="P173" s="726">
        <v>41927</v>
      </c>
      <c r="Q173" s="606">
        <v>2314</v>
      </c>
      <c r="R173" s="544" t="s">
        <v>420</v>
      </c>
      <c r="S173" s="464" t="s">
        <v>154</v>
      </c>
      <c r="T173" s="447"/>
      <c r="U173" s="447"/>
      <c r="V173" s="694"/>
      <c r="W173" s="538"/>
      <c r="X173" s="538"/>
      <c r="Y173" s="165">
        <v>111</v>
      </c>
      <c r="Z173" s="166" t="s">
        <v>161</v>
      </c>
      <c r="AA173" s="180">
        <v>4125</v>
      </c>
      <c r="AB173" s="180">
        <v>4125</v>
      </c>
      <c r="AC173" s="181">
        <v>4125</v>
      </c>
      <c r="AD173" s="183" t="s">
        <v>517</v>
      </c>
      <c r="AE173" s="154"/>
      <c r="AF173" s="154"/>
      <c r="AG173" s="154"/>
    </row>
    <row r="174" spans="1:33" s="155" customFormat="1" ht="84" customHeight="1">
      <c r="A174" s="712"/>
      <c r="B174" s="715"/>
      <c r="C174" s="892"/>
      <c r="D174" s="455"/>
      <c r="E174" s="626"/>
      <c r="F174" s="623"/>
      <c r="G174" s="627"/>
      <c r="H174" s="626"/>
      <c r="I174" s="444"/>
      <c r="J174" s="444"/>
      <c r="K174" s="444"/>
      <c r="L174" s="444"/>
      <c r="M174" s="444"/>
      <c r="N174" s="447"/>
      <c r="O174" s="626"/>
      <c r="P174" s="726"/>
      <c r="Q174" s="606"/>
      <c r="R174" s="455"/>
      <c r="S174" s="602"/>
      <c r="T174" s="447"/>
      <c r="U174" s="447"/>
      <c r="V174" s="694"/>
      <c r="W174" s="538"/>
      <c r="X174" s="538"/>
      <c r="Y174" s="165">
        <v>112</v>
      </c>
      <c r="Z174" s="166" t="s">
        <v>566</v>
      </c>
      <c r="AA174" s="180">
        <v>2</v>
      </c>
      <c r="AB174" s="180">
        <v>2</v>
      </c>
      <c r="AC174" s="165">
        <v>2</v>
      </c>
      <c r="AD174" s="183" t="s">
        <v>517</v>
      </c>
      <c r="AE174" s="154"/>
      <c r="AF174" s="154"/>
      <c r="AG174" s="154"/>
    </row>
    <row r="175" spans="1:33" s="155" customFormat="1" ht="81.75" customHeight="1">
      <c r="A175" s="712"/>
      <c r="B175" s="715"/>
      <c r="C175" s="892"/>
      <c r="D175" s="455"/>
      <c r="E175" s="626"/>
      <c r="F175" s="623"/>
      <c r="G175" s="627"/>
      <c r="H175" s="626"/>
      <c r="I175" s="444"/>
      <c r="J175" s="444"/>
      <c r="K175" s="444"/>
      <c r="L175" s="444"/>
      <c r="M175" s="444"/>
      <c r="N175" s="447"/>
      <c r="O175" s="626"/>
      <c r="P175" s="726"/>
      <c r="Q175" s="606"/>
      <c r="R175" s="456"/>
      <c r="S175" s="465"/>
      <c r="T175" s="447"/>
      <c r="U175" s="447"/>
      <c r="V175" s="694"/>
      <c r="W175" s="538"/>
      <c r="X175" s="538"/>
      <c r="Y175" s="165">
        <v>244</v>
      </c>
      <c r="Z175" s="166" t="s">
        <v>162</v>
      </c>
      <c r="AA175" s="180">
        <v>706</v>
      </c>
      <c r="AB175" s="180">
        <v>706</v>
      </c>
      <c r="AC175" s="165">
        <v>706</v>
      </c>
      <c r="AD175" s="183" t="s">
        <v>555</v>
      </c>
      <c r="AE175" s="154"/>
      <c r="AF175" s="154"/>
      <c r="AG175" s="154"/>
    </row>
    <row r="176" spans="1:33" s="155" customFormat="1" ht="300" customHeight="1">
      <c r="A176" s="713"/>
      <c r="B176" s="716"/>
      <c r="C176" s="893"/>
      <c r="D176" s="456"/>
      <c r="E176" s="166" t="s">
        <v>121</v>
      </c>
      <c r="F176" s="177">
        <v>38307</v>
      </c>
      <c r="G176" s="176">
        <v>508</v>
      </c>
      <c r="H176" s="166" t="s">
        <v>122</v>
      </c>
      <c r="I176" s="179" t="s">
        <v>152</v>
      </c>
      <c r="J176" s="179" t="s">
        <v>179</v>
      </c>
      <c r="K176" s="179" t="s">
        <v>246</v>
      </c>
      <c r="L176" s="179" t="s">
        <v>132</v>
      </c>
      <c r="M176" s="179" t="s">
        <v>565</v>
      </c>
      <c r="N176" s="168" t="s">
        <v>252</v>
      </c>
      <c r="O176" s="166" t="s">
        <v>54</v>
      </c>
      <c r="P176" s="177">
        <v>38779</v>
      </c>
      <c r="Q176" s="176">
        <v>454</v>
      </c>
      <c r="R176" s="166" t="s">
        <v>576</v>
      </c>
      <c r="S176" s="258"/>
      <c r="T176" s="168"/>
      <c r="U176" s="168"/>
      <c r="V176" s="184" t="s">
        <v>503</v>
      </c>
      <c r="W176" s="162"/>
      <c r="X176" s="162"/>
      <c r="Y176" s="165">
        <v>321</v>
      </c>
      <c r="Z176" s="166" t="s">
        <v>181</v>
      </c>
      <c r="AA176" s="180">
        <v>14</v>
      </c>
      <c r="AB176" s="180">
        <v>14</v>
      </c>
      <c r="AC176" s="180">
        <v>14</v>
      </c>
      <c r="AD176" s="183" t="s">
        <v>182</v>
      </c>
      <c r="AE176" s="154"/>
      <c r="AF176" s="154"/>
      <c r="AG176" s="154"/>
    </row>
    <row r="177" spans="1:33" s="155" customFormat="1" ht="128.25" customHeight="1">
      <c r="A177" s="611" t="s">
        <v>569</v>
      </c>
      <c r="B177" s="874" t="s">
        <v>570</v>
      </c>
      <c r="C177" s="874" t="s">
        <v>567</v>
      </c>
      <c r="D177" s="694" t="s">
        <v>209</v>
      </c>
      <c r="E177" s="626" t="s">
        <v>121</v>
      </c>
      <c r="F177" s="623">
        <v>38307</v>
      </c>
      <c r="G177" s="627">
        <v>511</v>
      </c>
      <c r="H177" s="626" t="s">
        <v>558</v>
      </c>
      <c r="I177" s="444" t="s">
        <v>562</v>
      </c>
      <c r="J177" s="444" t="s">
        <v>124</v>
      </c>
      <c r="K177" s="444" t="s">
        <v>246</v>
      </c>
      <c r="L177" s="444" t="s">
        <v>132</v>
      </c>
      <c r="M177" s="444" t="s">
        <v>563</v>
      </c>
      <c r="N177" s="626" t="s">
        <v>259</v>
      </c>
      <c r="O177" s="544" t="s">
        <v>56</v>
      </c>
      <c r="P177" s="723">
        <v>41927</v>
      </c>
      <c r="Q177" s="720">
        <v>2314</v>
      </c>
      <c r="R177" s="544" t="s">
        <v>420</v>
      </c>
      <c r="S177" s="464" t="s">
        <v>154</v>
      </c>
      <c r="T177" s="538"/>
      <c r="U177" s="538"/>
      <c r="V177" s="538"/>
      <c r="W177" s="538"/>
      <c r="X177" s="538"/>
      <c r="Y177" s="165">
        <v>611</v>
      </c>
      <c r="Z177" s="166" t="s">
        <v>572</v>
      </c>
      <c r="AA177" s="181">
        <v>7021.2</v>
      </c>
      <c r="AB177" s="181">
        <v>7021.2</v>
      </c>
      <c r="AC177" s="181">
        <v>7071.2</v>
      </c>
      <c r="AD177" s="183" t="s">
        <v>146</v>
      </c>
      <c r="AE177" s="154"/>
      <c r="AF177" s="154"/>
      <c r="AG177" s="154"/>
    </row>
    <row r="178" spans="1:33" s="155" customFormat="1" ht="65.25" customHeight="1">
      <c r="A178" s="611"/>
      <c r="B178" s="874"/>
      <c r="C178" s="874"/>
      <c r="D178" s="694"/>
      <c r="E178" s="626"/>
      <c r="F178" s="623"/>
      <c r="G178" s="627"/>
      <c r="H178" s="626"/>
      <c r="I178" s="444"/>
      <c r="J178" s="444"/>
      <c r="K178" s="444"/>
      <c r="L178" s="444"/>
      <c r="M178" s="444"/>
      <c r="N178" s="626"/>
      <c r="O178" s="456"/>
      <c r="P178" s="725"/>
      <c r="Q178" s="722"/>
      <c r="R178" s="456"/>
      <c r="S178" s="465"/>
      <c r="T178" s="538"/>
      <c r="U178" s="538"/>
      <c r="V178" s="538"/>
      <c r="W178" s="538"/>
      <c r="X178" s="538"/>
      <c r="Y178" s="165">
        <v>612</v>
      </c>
      <c r="Z178" s="166" t="s">
        <v>167</v>
      </c>
      <c r="AA178" s="181">
        <v>0</v>
      </c>
      <c r="AB178" s="181">
        <v>0</v>
      </c>
      <c r="AC178" s="181">
        <v>333</v>
      </c>
      <c r="AD178" s="183" t="s">
        <v>556</v>
      </c>
      <c r="AE178" s="154"/>
      <c r="AF178" s="154"/>
      <c r="AG178" s="154"/>
    </row>
    <row r="179" spans="1:33" s="155" customFormat="1" ht="203.25" customHeight="1" thickBot="1">
      <c r="A179" s="873"/>
      <c r="B179" s="875"/>
      <c r="C179" s="875"/>
      <c r="D179" s="876"/>
      <c r="E179" s="188" t="s">
        <v>121</v>
      </c>
      <c r="F179" s="189">
        <v>38307</v>
      </c>
      <c r="G179" s="190">
        <v>511</v>
      </c>
      <c r="H179" s="188" t="s">
        <v>558</v>
      </c>
      <c r="I179" s="191" t="s">
        <v>562</v>
      </c>
      <c r="J179" s="191" t="s">
        <v>124</v>
      </c>
      <c r="K179" s="191" t="s">
        <v>246</v>
      </c>
      <c r="L179" s="191" t="s">
        <v>132</v>
      </c>
      <c r="M179" s="191" t="s">
        <v>564</v>
      </c>
      <c r="N179" s="192" t="s">
        <v>262</v>
      </c>
      <c r="O179" s="188" t="s">
        <v>56</v>
      </c>
      <c r="P179" s="189">
        <v>41325</v>
      </c>
      <c r="Q179" s="190">
        <v>595</v>
      </c>
      <c r="R179" s="188" t="s">
        <v>557</v>
      </c>
      <c r="S179" s="192"/>
      <c r="T179" s="192"/>
      <c r="U179" s="192"/>
      <c r="V179" s="192">
        <v>1</v>
      </c>
      <c r="W179" s="192">
        <v>1</v>
      </c>
      <c r="X179" s="172"/>
      <c r="Y179" s="193">
        <v>611</v>
      </c>
      <c r="Z179" s="188" t="s">
        <v>572</v>
      </c>
      <c r="AA179" s="194">
        <v>1458</v>
      </c>
      <c r="AB179" s="194">
        <v>2560</v>
      </c>
      <c r="AC179" s="194">
        <v>4146</v>
      </c>
      <c r="AD179" s="195" t="s">
        <v>146</v>
      </c>
      <c r="AE179" s="154"/>
      <c r="AF179" s="154"/>
      <c r="AG179" s="154"/>
    </row>
    <row r="180" spans="1:33" s="155" customFormat="1" ht="30" customHeight="1">
      <c r="A180" s="667">
        <v>766</v>
      </c>
      <c r="B180" s="669" t="s">
        <v>320</v>
      </c>
      <c r="C180" s="669" t="s">
        <v>148</v>
      </c>
      <c r="D180" s="671" t="s">
        <v>144</v>
      </c>
      <c r="E180" s="536"/>
      <c r="F180" s="536"/>
      <c r="G180" s="536"/>
      <c r="H180" s="536"/>
      <c r="I180" s="536"/>
      <c r="J180" s="536"/>
      <c r="K180" s="536"/>
      <c r="L180" s="536"/>
      <c r="M180" s="536"/>
      <c r="N180" s="536"/>
      <c r="O180" s="536"/>
      <c r="P180" s="536"/>
      <c r="Q180" s="536"/>
      <c r="R180" s="536"/>
      <c r="S180" s="536"/>
      <c r="T180" s="536"/>
      <c r="U180" s="536"/>
      <c r="V180" s="536"/>
      <c r="W180" s="536"/>
      <c r="X180" s="536"/>
      <c r="Y180" s="536"/>
      <c r="Z180" s="536"/>
      <c r="AA180" s="698">
        <f>AA183</f>
        <v>13995.1</v>
      </c>
      <c r="AB180" s="698">
        <f>AB183</f>
        <v>13995.1</v>
      </c>
      <c r="AC180" s="698">
        <f>AC183</f>
        <v>13995.1</v>
      </c>
      <c r="AD180" s="536"/>
      <c r="AE180" s="154"/>
      <c r="AF180" s="154"/>
      <c r="AG180" s="154"/>
    </row>
    <row r="181" spans="1:33" s="155" customFormat="1" ht="30" customHeight="1">
      <c r="A181" s="668"/>
      <c r="B181" s="670"/>
      <c r="C181" s="670"/>
      <c r="D181" s="672"/>
      <c r="E181" s="537"/>
      <c r="F181" s="537"/>
      <c r="G181" s="537"/>
      <c r="H181" s="537"/>
      <c r="I181" s="537"/>
      <c r="J181" s="537"/>
      <c r="K181" s="537"/>
      <c r="L181" s="537"/>
      <c r="M181" s="537"/>
      <c r="N181" s="537"/>
      <c r="O181" s="537"/>
      <c r="P181" s="537"/>
      <c r="Q181" s="537"/>
      <c r="R181" s="537"/>
      <c r="S181" s="537"/>
      <c r="T181" s="537"/>
      <c r="U181" s="537"/>
      <c r="V181" s="537"/>
      <c r="W181" s="537"/>
      <c r="X181" s="537"/>
      <c r="Y181" s="537"/>
      <c r="Z181" s="537"/>
      <c r="AA181" s="699"/>
      <c r="AB181" s="699"/>
      <c r="AC181" s="699"/>
      <c r="AD181" s="537"/>
      <c r="AE181" s="154"/>
      <c r="AF181" s="154"/>
      <c r="AG181" s="154"/>
    </row>
    <row r="182" spans="1:33" s="155" customFormat="1" ht="44.25" customHeight="1">
      <c r="A182" s="668"/>
      <c r="B182" s="670"/>
      <c r="C182" s="670"/>
      <c r="D182" s="321" t="s">
        <v>329</v>
      </c>
      <c r="E182" s="268"/>
      <c r="F182" s="268"/>
      <c r="G182" s="268"/>
      <c r="H182" s="268"/>
      <c r="I182" s="322"/>
      <c r="J182" s="322"/>
      <c r="K182" s="322"/>
      <c r="L182" s="322"/>
      <c r="M182" s="322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323">
        <v>0</v>
      </c>
      <c r="AB182" s="323">
        <v>0</v>
      </c>
      <c r="AC182" s="323">
        <v>0</v>
      </c>
      <c r="AD182" s="268"/>
      <c r="AE182" s="154"/>
      <c r="AF182" s="154"/>
      <c r="AG182" s="154"/>
    </row>
    <row r="183" spans="1:33" s="155" customFormat="1" ht="30" customHeight="1">
      <c r="A183" s="668"/>
      <c r="B183" s="670"/>
      <c r="C183" s="670"/>
      <c r="D183" s="321" t="s">
        <v>158</v>
      </c>
      <c r="E183" s="324"/>
      <c r="F183" s="324"/>
      <c r="G183" s="324"/>
      <c r="H183" s="268"/>
      <c r="I183" s="322"/>
      <c r="J183" s="322"/>
      <c r="K183" s="322"/>
      <c r="L183" s="322"/>
      <c r="M183" s="322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  <c r="X183" s="268"/>
      <c r="Y183" s="268"/>
      <c r="Z183" s="268"/>
      <c r="AA183" s="323">
        <f>SUM(AA184:AA190)</f>
        <v>13995.1</v>
      </c>
      <c r="AB183" s="323">
        <f>SUM(AB184:AB190)</f>
        <v>13995.1</v>
      </c>
      <c r="AC183" s="323">
        <f>SUM(AC184:AC190)</f>
        <v>13995.1</v>
      </c>
      <c r="AD183" s="268"/>
      <c r="AE183" s="154"/>
      <c r="AF183" s="154"/>
      <c r="AG183" s="154"/>
    </row>
    <row r="184" spans="1:33" s="155" customFormat="1" ht="203.25" customHeight="1">
      <c r="A184" s="673">
        <v>766</v>
      </c>
      <c r="B184" s="630" t="s">
        <v>320</v>
      </c>
      <c r="C184" s="630" t="s">
        <v>591</v>
      </c>
      <c r="D184" s="644" t="s">
        <v>302</v>
      </c>
      <c r="E184" s="226" t="s">
        <v>121</v>
      </c>
      <c r="F184" s="320">
        <v>39350</v>
      </c>
      <c r="G184" s="228">
        <v>442</v>
      </c>
      <c r="H184" s="226" t="s">
        <v>130</v>
      </c>
      <c r="I184" s="229" t="s">
        <v>124</v>
      </c>
      <c r="J184" s="229" t="s">
        <v>527</v>
      </c>
      <c r="K184" s="229" t="s">
        <v>263</v>
      </c>
      <c r="L184" s="229" t="s">
        <v>132</v>
      </c>
      <c r="M184" s="229" t="s">
        <v>133</v>
      </c>
      <c r="N184" s="226" t="s">
        <v>264</v>
      </c>
      <c r="O184" s="226" t="s">
        <v>121</v>
      </c>
      <c r="P184" s="227">
        <v>37432</v>
      </c>
      <c r="Q184" s="228">
        <v>58</v>
      </c>
      <c r="R184" s="226" t="s">
        <v>321</v>
      </c>
      <c r="S184" s="230" t="s">
        <v>154</v>
      </c>
      <c r="T184" s="230"/>
      <c r="U184" s="230"/>
      <c r="V184" s="230"/>
      <c r="W184" s="230"/>
      <c r="X184" s="230"/>
      <c r="Y184" s="231">
        <v>121</v>
      </c>
      <c r="Z184" s="226" t="s">
        <v>165</v>
      </c>
      <c r="AA184" s="232">
        <v>9529</v>
      </c>
      <c r="AB184" s="232">
        <v>9529</v>
      </c>
      <c r="AC184" s="232">
        <v>9529</v>
      </c>
      <c r="AD184" s="226" t="s">
        <v>517</v>
      </c>
      <c r="AE184" s="154"/>
      <c r="AF184" s="154"/>
      <c r="AG184" s="154"/>
    </row>
    <row r="185" spans="1:33" s="155" customFormat="1" ht="99.75" customHeight="1">
      <c r="A185" s="674"/>
      <c r="B185" s="631"/>
      <c r="C185" s="631"/>
      <c r="D185" s="645"/>
      <c r="E185" s="544" t="s">
        <v>121</v>
      </c>
      <c r="F185" s="646">
        <v>40141</v>
      </c>
      <c r="G185" s="609">
        <v>921</v>
      </c>
      <c r="H185" s="607" t="s">
        <v>129</v>
      </c>
      <c r="I185" s="590" t="s">
        <v>124</v>
      </c>
      <c r="J185" s="590" t="s">
        <v>527</v>
      </c>
      <c r="K185" s="590" t="s">
        <v>263</v>
      </c>
      <c r="L185" s="590" t="s">
        <v>132</v>
      </c>
      <c r="M185" s="590" t="s">
        <v>134</v>
      </c>
      <c r="N185" s="535" t="s">
        <v>210</v>
      </c>
      <c r="O185" s="535" t="s">
        <v>121</v>
      </c>
      <c r="P185" s="595">
        <f>P184</f>
        <v>37432</v>
      </c>
      <c r="Q185" s="603">
        <v>58</v>
      </c>
      <c r="R185" s="598" t="str">
        <f>R184</f>
        <v>Об утверждении  Положения о Комитете по управлению муниципальным имуществом администрации округа Муром</v>
      </c>
      <c r="S185" s="547" t="s">
        <v>154</v>
      </c>
      <c r="T185" s="547"/>
      <c r="U185" s="547"/>
      <c r="V185" s="547"/>
      <c r="W185" s="547"/>
      <c r="X185" s="547"/>
      <c r="Y185" s="231">
        <v>244</v>
      </c>
      <c r="Z185" s="226" t="s">
        <v>162</v>
      </c>
      <c r="AA185" s="325">
        <v>877.1</v>
      </c>
      <c r="AB185" s="325">
        <v>877.1</v>
      </c>
      <c r="AC185" s="325">
        <v>877.1</v>
      </c>
      <c r="AD185" s="226" t="s">
        <v>136</v>
      </c>
      <c r="AE185" s="154"/>
      <c r="AF185" s="154"/>
      <c r="AG185" s="154"/>
    </row>
    <row r="186" spans="1:33" s="155" customFormat="1" ht="90.75" customHeight="1">
      <c r="A186" s="674"/>
      <c r="B186" s="631"/>
      <c r="C186" s="631"/>
      <c r="D186" s="645"/>
      <c r="E186" s="455"/>
      <c r="F186" s="647"/>
      <c r="G186" s="610"/>
      <c r="H186" s="608"/>
      <c r="I186" s="590"/>
      <c r="J186" s="590"/>
      <c r="K186" s="590"/>
      <c r="L186" s="590"/>
      <c r="M186" s="590"/>
      <c r="N186" s="535"/>
      <c r="O186" s="535"/>
      <c r="P186" s="595"/>
      <c r="Q186" s="603"/>
      <c r="R186" s="598"/>
      <c r="S186" s="547"/>
      <c r="T186" s="547"/>
      <c r="U186" s="547"/>
      <c r="V186" s="547"/>
      <c r="W186" s="547"/>
      <c r="X186" s="547"/>
      <c r="Y186" s="231">
        <v>851</v>
      </c>
      <c r="Z186" s="226" t="s">
        <v>166</v>
      </c>
      <c r="AA186" s="325">
        <v>1</v>
      </c>
      <c r="AB186" s="325">
        <v>1</v>
      </c>
      <c r="AC186" s="325">
        <v>1</v>
      </c>
      <c r="AD186" s="226" t="s">
        <v>137</v>
      </c>
      <c r="AE186" s="154"/>
      <c r="AF186" s="154"/>
      <c r="AG186" s="154"/>
    </row>
    <row r="187" spans="1:33" s="155" customFormat="1" ht="178.5" customHeight="1">
      <c r="A187" s="674"/>
      <c r="B187" s="631"/>
      <c r="C187" s="631"/>
      <c r="D187" s="645"/>
      <c r="E187" s="226" t="s">
        <v>121</v>
      </c>
      <c r="F187" s="233">
        <v>37558</v>
      </c>
      <c r="G187" s="226">
        <v>109</v>
      </c>
      <c r="H187" s="226" t="s">
        <v>322</v>
      </c>
      <c r="I187" s="229" t="s">
        <v>124</v>
      </c>
      <c r="J187" s="229" t="s">
        <v>527</v>
      </c>
      <c r="K187" s="229" t="s">
        <v>263</v>
      </c>
      <c r="L187" s="229" t="s">
        <v>132</v>
      </c>
      <c r="M187" s="229" t="s">
        <v>323</v>
      </c>
      <c r="N187" s="226" t="s">
        <v>268</v>
      </c>
      <c r="O187" s="83" t="s">
        <v>142</v>
      </c>
      <c r="P187" s="367">
        <v>41927</v>
      </c>
      <c r="Q187" s="347">
        <v>2316</v>
      </c>
      <c r="R187" s="347" t="s">
        <v>211</v>
      </c>
      <c r="S187" s="234" t="s">
        <v>154</v>
      </c>
      <c r="T187" s="234"/>
      <c r="U187" s="234"/>
      <c r="V187" s="234"/>
      <c r="W187" s="234"/>
      <c r="X187" s="234"/>
      <c r="Y187" s="231">
        <v>852</v>
      </c>
      <c r="Z187" s="226" t="s">
        <v>168</v>
      </c>
      <c r="AA187" s="232">
        <v>70</v>
      </c>
      <c r="AB187" s="232">
        <v>70</v>
      </c>
      <c r="AC187" s="232">
        <v>70</v>
      </c>
      <c r="AD187" s="226" t="s">
        <v>137</v>
      </c>
      <c r="AE187" s="154"/>
      <c r="AF187" s="154"/>
      <c r="AG187" s="154"/>
    </row>
    <row r="188" spans="1:33" s="155" customFormat="1" ht="213" customHeight="1">
      <c r="A188" s="674"/>
      <c r="B188" s="631"/>
      <c r="C188" s="631"/>
      <c r="D188" s="645"/>
      <c r="E188" s="226" t="s">
        <v>121</v>
      </c>
      <c r="F188" s="260">
        <v>37558</v>
      </c>
      <c r="G188" s="259">
        <v>109</v>
      </c>
      <c r="H188" s="226" t="s">
        <v>322</v>
      </c>
      <c r="I188" s="229" t="s">
        <v>124</v>
      </c>
      <c r="J188" s="229" t="s">
        <v>527</v>
      </c>
      <c r="K188" s="229" t="s">
        <v>263</v>
      </c>
      <c r="L188" s="229" t="s">
        <v>132</v>
      </c>
      <c r="M188" s="229" t="s">
        <v>324</v>
      </c>
      <c r="N188" s="226" t="s">
        <v>410</v>
      </c>
      <c r="O188" s="257" t="s">
        <v>142</v>
      </c>
      <c r="P188" s="368">
        <v>41927</v>
      </c>
      <c r="Q188" s="369">
        <v>2316</v>
      </c>
      <c r="R188" s="369" t="s">
        <v>269</v>
      </c>
      <c r="S188" s="228" t="s">
        <v>154</v>
      </c>
      <c r="T188" s="228"/>
      <c r="U188" s="228"/>
      <c r="V188" s="228"/>
      <c r="W188" s="228"/>
      <c r="X188" s="228"/>
      <c r="Y188" s="231">
        <v>244</v>
      </c>
      <c r="Z188" s="226" t="s">
        <v>162</v>
      </c>
      <c r="AA188" s="325">
        <v>888</v>
      </c>
      <c r="AB188" s="325">
        <v>888</v>
      </c>
      <c r="AC188" s="325">
        <v>888</v>
      </c>
      <c r="AD188" s="226" t="s">
        <v>325</v>
      </c>
      <c r="AE188" s="154"/>
      <c r="AF188" s="154"/>
      <c r="AG188" s="154"/>
    </row>
    <row r="189" spans="1:33" s="155" customFormat="1" ht="129" customHeight="1">
      <c r="A189" s="624">
        <v>766</v>
      </c>
      <c r="B189" s="648" t="s">
        <v>320</v>
      </c>
      <c r="C189" s="648" t="s">
        <v>552</v>
      </c>
      <c r="D189" s="535" t="s">
        <v>386</v>
      </c>
      <c r="E189" s="535" t="s">
        <v>56</v>
      </c>
      <c r="F189" s="595">
        <v>40805</v>
      </c>
      <c r="G189" s="547">
        <v>2584</v>
      </c>
      <c r="H189" s="535" t="s">
        <v>326</v>
      </c>
      <c r="I189" s="590" t="s">
        <v>186</v>
      </c>
      <c r="J189" s="590" t="s">
        <v>553</v>
      </c>
      <c r="K189" s="590" t="s">
        <v>529</v>
      </c>
      <c r="L189" s="590" t="s">
        <v>132</v>
      </c>
      <c r="M189" s="590" t="s">
        <v>327</v>
      </c>
      <c r="N189" s="535" t="s">
        <v>265</v>
      </c>
      <c r="O189" s="540" t="s">
        <v>142</v>
      </c>
      <c r="P189" s="564">
        <v>41926</v>
      </c>
      <c r="Q189" s="588">
        <v>2293</v>
      </c>
      <c r="R189" s="578" t="s">
        <v>266</v>
      </c>
      <c r="S189" s="499" t="s">
        <v>267</v>
      </c>
      <c r="T189" s="501"/>
      <c r="U189" s="501"/>
      <c r="V189" s="501"/>
      <c r="W189" s="501"/>
      <c r="X189" s="501"/>
      <c r="Y189" s="231">
        <v>611</v>
      </c>
      <c r="Z189" s="226" t="s">
        <v>328</v>
      </c>
      <c r="AA189" s="325">
        <v>1889</v>
      </c>
      <c r="AB189" s="325">
        <v>1889</v>
      </c>
      <c r="AC189" s="325">
        <v>1889</v>
      </c>
      <c r="AD189" s="226" t="s">
        <v>146</v>
      </c>
      <c r="AE189" s="154"/>
      <c r="AF189" s="154"/>
      <c r="AG189" s="154"/>
    </row>
    <row r="190" spans="1:33" s="155" customFormat="1" ht="135" customHeight="1" thickBot="1">
      <c r="A190" s="625"/>
      <c r="B190" s="649"/>
      <c r="C190" s="649"/>
      <c r="D190" s="586"/>
      <c r="E190" s="586"/>
      <c r="F190" s="596"/>
      <c r="G190" s="597"/>
      <c r="H190" s="586"/>
      <c r="I190" s="591"/>
      <c r="J190" s="591"/>
      <c r="K190" s="591"/>
      <c r="L190" s="591"/>
      <c r="M190" s="591"/>
      <c r="N190" s="586"/>
      <c r="O190" s="587"/>
      <c r="P190" s="565"/>
      <c r="Q190" s="589"/>
      <c r="R190" s="579"/>
      <c r="S190" s="500"/>
      <c r="T190" s="502"/>
      <c r="U190" s="502"/>
      <c r="V190" s="502"/>
      <c r="W190" s="502"/>
      <c r="X190" s="502"/>
      <c r="Y190" s="235">
        <v>612</v>
      </c>
      <c r="Z190" s="236" t="s">
        <v>164</v>
      </c>
      <c r="AA190" s="326">
        <v>741</v>
      </c>
      <c r="AB190" s="326">
        <v>741</v>
      </c>
      <c r="AC190" s="326">
        <v>741</v>
      </c>
      <c r="AD190" s="236" t="s">
        <v>138</v>
      </c>
      <c r="AE190" s="154"/>
      <c r="AF190" s="154"/>
      <c r="AG190" s="154"/>
    </row>
    <row r="191" spans="1:33" s="155" customFormat="1" ht="41.25" customHeight="1">
      <c r="A191" s="628">
        <v>767</v>
      </c>
      <c r="B191" s="628" t="s">
        <v>544</v>
      </c>
      <c r="C191" s="628" t="s">
        <v>148</v>
      </c>
      <c r="D191" s="261" t="s">
        <v>144</v>
      </c>
      <c r="E191" s="294"/>
      <c r="F191" s="295"/>
      <c r="G191" s="296"/>
      <c r="H191" s="297"/>
      <c r="I191" s="298"/>
      <c r="J191" s="298"/>
      <c r="K191" s="298"/>
      <c r="L191" s="298"/>
      <c r="M191" s="298"/>
      <c r="N191" s="297"/>
      <c r="O191" s="294"/>
      <c r="P191" s="295"/>
      <c r="Q191" s="296"/>
      <c r="R191" s="297"/>
      <c r="S191" s="299"/>
      <c r="T191" s="299"/>
      <c r="U191" s="299"/>
      <c r="V191" s="299"/>
      <c r="W191" s="299"/>
      <c r="X191" s="299"/>
      <c r="Y191" s="300"/>
      <c r="Z191" s="297"/>
      <c r="AA191" s="373">
        <f>AA192+AA193</f>
        <v>93614</v>
      </c>
      <c r="AB191" s="373">
        <f>AB192+AB193</f>
        <v>94318.09999999999</v>
      </c>
      <c r="AC191" s="373">
        <f>AC192+AC193</f>
        <v>94318.09999999999</v>
      </c>
      <c r="AD191" s="301"/>
      <c r="AE191" s="154"/>
      <c r="AF191" s="154"/>
      <c r="AG191" s="154"/>
    </row>
    <row r="192" spans="1:33" s="155" customFormat="1" ht="45">
      <c r="A192" s="628"/>
      <c r="B192" s="628"/>
      <c r="C192" s="628"/>
      <c r="D192" s="267" t="s">
        <v>145</v>
      </c>
      <c r="E192" s="302"/>
      <c r="F192" s="303"/>
      <c r="G192" s="304"/>
      <c r="H192" s="305"/>
      <c r="I192" s="306"/>
      <c r="J192" s="306"/>
      <c r="K192" s="306"/>
      <c r="L192" s="306"/>
      <c r="M192" s="306"/>
      <c r="N192" s="307"/>
      <c r="O192" s="308"/>
      <c r="P192" s="303"/>
      <c r="Q192" s="309"/>
      <c r="R192" s="310"/>
      <c r="S192" s="311"/>
      <c r="T192" s="311"/>
      <c r="U192" s="311"/>
      <c r="V192" s="311"/>
      <c r="W192" s="311"/>
      <c r="X192" s="311"/>
      <c r="Y192" s="312"/>
      <c r="Z192" s="313"/>
      <c r="AA192" s="314">
        <v>0</v>
      </c>
      <c r="AB192" s="314">
        <v>0</v>
      </c>
      <c r="AC192" s="314">
        <v>0</v>
      </c>
      <c r="AD192" s="315"/>
      <c r="AE192" s="154"/>
      <c r="AF192" s="154"/>
      <c r="AG192" s="154"/>
    </row>
    <row r="193" spans="1:30" ht="33" customHeight="1">
      <c r="A193" s="629"/>
      <c r="B193" s="629"/>
      <c r="C193" s="629"/>
      <c r="D193" s="271" t="s">
        <v>158</v>
      </c>
      <c r="E193" s="316"/>
      <c r="F193" s="317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316"/>
      <c r="Y193" s="316"/>
      <c r="Z193" s="316"/>
      <c r="AA193" s="318">
        <f>SUM(AA194:AA210)</f>
        <v>93614</v>
      </c>
      <c r="AB193" s="318">
        <f>SUM(AB194:AB210)</f>
        <v>94318.09999999999</v>
      </c>
      <c r="AC193" s="318">
        <f>SUM(AC194:AC210)</f>
        <v>94318.09999999999</v>
      </c>
      <c r="AD193" s="316"/>
    </row>
    <row r="194" spans="1:30" ht="261" customHeight="1">
      <c r="A194" s="528">
        <v>767</v>
      </c>
      <c r="B194" s="528" t="s">
        <v>544</v>
      </c>
      <c r="C194" s="532" t="s">
        <v>128</v>
      </c>
      <c r="D194" s="568" t="s">
        <v>499</v>
      </c>
      <c r="E194" s="24" t="s">
        <v>121</v>
      </c>
      <c r="F194" s="88">
        <v>39350</v>
      </c>
      <c r="G194" s="86">
        <v>442</v>
      </c>
      <c r="H194" s="86" t="s">
        <v>500</v>
      </c>
      <c r="I194" s="74">
        <v>11</v>
      </c>
      <c r="J194" s="74" t="s">
        <v>118</v>
      </c>
      <c r="K194" s="34" t="s">
        <v>417</v>
      </c>
      <c r="L194" s="34" t="s">
        <v>126</v>
      </c>
      <c r="M194" s="74" t="s">
        <v>133</v>
      </c>
      <c r="N194" s="37" t="s">
        <v>424</v>
      </c>
      <c r="O194" s="24" t="s">
        <v>121</v>
      </c>
      <c r="P194" s="87">
        <v>40204</v>
      </c>
      <c r="Q194" s="86">
        <v>975</v>
      </c>
      <c r="R194" s="86" t="s">
        <v>537</v>
      </c>
      <c r="S194" s="76"/>
      <c r="T194" s="76"/>
      <c r="U194" s="76"/>
      <c r="V194" s="86" t="s">
        <v>503</v>
      </c>
      <c r="W194" s="76"/>
      <c r="X194" s="76"/>
      <c r="Y194" s="75">
        <v>121</v>
      </c>
      <c r="Z194" s="78" t="s">
        <v>165</v>
      </c>
      <c r="AA194" s="90">
        <v>2057.9</v>
      </c>
      <c r="AB194" s="90">
        <v>2057.9</v>
      </c>
      <c r="AC194" s="90">
        <v>2057.9</v>
      </c>
      <c r="AD194" s="5" t="s">
        <v>135</v>
      </c>
    </row>
    <row r="195" spans="1:30" ht="240.75" customHeight="1">
      <c r="A195" s="531"/>
      <c r="B195" s="531"/>
      <c r="C195" s="534"/>
      <c r="D195" s="633"/>
      <c r="E195" s="24" t="s">
        <v>121</v>
      </c>
      <c r="F195" s="89">
        <v>40141</v>
      </c>
      <c r="G195" s="76">
        <v>921</v>
      </c>
      <c r="H195" s="5" t="s">
        <v>129</v>
      </c>
      <c r="I195" s="74">
        <v>11</v>
      </c>
      <c r="J195" s="74" t="s">
        <v>118</v>
      </c>
      <c r="K195" s="34" t="s">
        <v>417</v>
      </c>
      <c r="L195" s="34" t="s">
        <v>126</v>
      </c>
      <c r="M195" s="74" t="s">
        <v>134</v>
      </c>
      <c r="N195" s="291" t="s">
        <v>418</v>
      </c>
      <c r="O195" s="24" t="s">
        <v>121</v>
      </c>
      <c r="P195" s="87">
        <v>40204</v>
      </c>
      <c r="Q195" s="86">
        <v>975</v>
      </c>
      <c r="R195" s="86" t="s">
        <v>537</v>
      </c>
      <c r="S195" s="76"/>
      <c r="T195" s="76"/>
      <c r="U195" s="76"/>
      <c r="V195" s="86" t="s">
        <v>503</v>
      </c>
      <c r="W195" s="76"/>
      <c r="X195" s="76"/>
      <c r="Y195" s="75">
        <v>244</v>
      </c>
      <c r="Z195" s="78" t="s">
        <v>162</v>
      </c>
      <c r="AA195" s="90">
        <v>25.9</v>
      </c>
      <c r="AB195" s="90">
        <v>25.9</v>
      </c>
      <c r="AC195" s="90">
        <v>25.9</v>
      </c>
      <c r="AD195" s="5" t="s">
        <v>136</v>
      </c>
    </row>
    <row r="196" spans="1:30" ht="245.25" customHeight="1">
      <c r="A196" s="528">
        <v>767</v>
      </c>
      <c r="B196" s="528" t="s">
        <v>544</v>
      </c>
      <c r="C196" s="532" t="s">
        <v>116</v>
      </c>
      <c r="D196" s="568" t="s">
        <v>514</v>
      </c>
      <c r="E196" s="76" t="s">
        <v>121</v>
      </c>
      <c r="F196" s="77">
        <v>38307</v>
      </c>
      <c r="G196" s="76">
        <v>508</v>
      </c>
      <c r="H196" s="81" t="s">
        <v>508</v>
      </c>
      <c r="I196" s="34" t="s">
        <v>123</v>
      </c>
      <c r="J196" s="34" t="s">
        <v>150</v>
      </c>
      <c r="K196" s="34" t="s">
        <v>526</v>
      </c>
      <c r="L196" s="34" t="s">
        <v>174</v>
      </c>
      <c r="M196" s="34" t="s">
        <v>238</v>
      </c>
      <c r="N196" s="291" t="s">
        <v>239</v>
      </c>
      <c r="O196" s="168" t="s">
        <v>56</v>
      </c>
      <c r="P196" s="319">
        <v>41926</v>
      </c>
      <c r="Q196" s="286">
        <v>2297</v>
      </c>
      <c r="R196" s="283" t="s">
        <v>208</v>
      </c>
      <c r="S196" s="44" t="s">
        <v>240</v>
      </c>
      <c r="T196" s="76"/>
      <c r="U196" s="76"/>
      <c r="V196" s="86"/>
      <c r="W196" s="76"/>
      <c r="X196" s="76"/>
      <c r="Y196" s="74" t="s">
        <v>542</v>
      </c>
      <c r="Z196" s="76" t="s">
        <v>167</v>
      </c>
      <c r="AA196" s="90">
        <v>486</v>
      </c>
      <c r="AB196" s="90"/>
      <c r="AC196" s="90"/>
      <c r="AD196" s="76" t="s">
        <v>540</v>
      </c>
    </row>
    <row r="197" spans="1:30" ht="231" customHeight="1">
      <c r="A197" s="530"/>
      <c r="B197" s="530"/>
      <c r="C197" s="533"/>
      <c r="D197" s="632"/>
      <c r="E197" s="76" t="s">
        <v>121</v>
      </c>
      <c r="F197" s="77">
        <v>38307</v>
      </c>
      <c r="G197" s="76">
        <v>508</v>
      </c>
      <c r="H197" s="81" t="s">
        <v>508</v>
      </c>
      <c r="I197" s="74" t="s">
        <v>123</v>
      </c>
      <c r="J197" s="74" t="s">
        <v>150</v>
      </c>
      <c r="K197" s="34" t="s">
        <v>417</v>
      </c>
      <c r="L197" s="34" t="s">
        <v>126</v>
      </c>
      <c r="M197" s="34" t="s">
        <v>160</v>
      </c>
      <c r="N197" s="51" t="s">
        <v>354</v>
      </c>
      <c r="O197" s="168" t="s">
        <v>56</v>
      </c>
      <c r="P197" s="77">
        <v>41927</v>
      </c>
      <c r="Q197" s="76">
        <v>2312</v>
      </c>
      <c r="R197" s="37" t="s">
        <v>355</v>
      </c>
      <c r="S197" s="253" t="s">
        <v>390</v>
      </c>
      <c r="T197" s="82"/>
      <c r="U197" s="82"/>
      <c r="V197" s="82"/>
      <c r="W197" s="82"/>
      <c r="X197" s="82"/>
      <c r="Y197" s="74" t="s">
        <v>541</v>
      </c>
      <c r="Z197" s="76" t="s">
        <v>547</v>
      </c>
      <c r="AA197" s="90">
        <v>80456.2</v>
      </c>
      <c r="AB197" s="90">
        <v>80456.2</v>
      </c>
      <c r="AC197" s="90">
        <v>80456.2</v>
      </c>
      <c r="AD197" s="76" t="s">
        <v>539</v>
      </c>
    </row>
    <row r="198" spans="1:30" ht="390" customHeight="1">
      <c r="A198" s="530"/>
      <c r="B198" s="530"/>
      <c r="C198" s="533"/>
      <c r="D198" s="632"/>
      <c r="E198" s="76" t="s">
        <v>121</v>
      </c>
      <c r="F198" s="77">
        <v>38307</v>
      </c>
      <c r="G198" s="76">
        <v>508</v>
      </c>
      <c r="H198" s="81" t="s">
        <v>508</v>
      </c>
      <c r="I198" s="34" t="s">
        <v>123</v>
      </c>
      <c r="J198" s="34" t="s">
        <v>150</v>
      </c>
      <c r="K198" s="34" t="s">
        <v>417</v>
      </c>
      <c r="L198" s="34" t="s">
        <v>126</v>
      </c>
      <c r="M198" s="34" t="s">
        <v>654</v>
      </c>
      <c r="N198" s="51" t="s">
        <v>356</v>
      </c>
      <c r="O198" s="168" t="s">
        <v>56</v>
      </c>
      <c r="P198" s="77">
        <v>41927</v>
      </c>
      <c r="Q198" s="76">
        <v>2312</v>
      </c>
      <c r="R198" s="37" t="s">
        <v>355</v>
      </c>
      <c r="S198" s="253" t="s">
        <v>390</v>
      </c>
      <c r="T198" s="82"/>
      <c r="U198" s="82"/>
      <c r="V198" s="82"/>
      <c r="W198" s="82"/>
      <c r="X198" s="82"/>
      <c r="Y198" s="74" t="s">
        <v>541</v>
      </c>
      <c r="Z198" s="76" t="s">
        <v>547</v>
      </c>
      <c r="AA198" s="90">
        <v>2051.3</v>
      </c>
      <c r="AB198" s="90">
        <v>3241.4</v>
      </c>
      <c r="AC198" s="90">
        <v>3241.4</v>
      </c>
      <c r="AD198" s="76" t="s">
        <v>539</v>
      </c>
    </row>
    <row r="199" spans="1:30" ht="135" customHeight="1">
      <c r="A199" s="530"/>
      <c r="B199" s="530"/>
      <c r="C199" s="533"/>
      <c r="D199" s="632"/>
      <c r="E199" s="568" t="s">
        <v>121</v>
      </c>
      <c r="F199" s="512">
        <v>38307</v>
      </c>
      <c r="G199" s="568">
        <v>508</v>
      </c>
      <c r="H199" s="505" t="s">
        <v>508</v>
      </c>
      <c r="I199" s="503" t="s">
        <v>123</v>
      </c>
      <c r="J199" s="503" t="s">
        <v>123</v>
      </c>
      <c r="K199" s="503" t="s">
        <v>175</v>
      </c>
      <c r="L199" s="504" t="s">
        <v>132</v>
      </c>
      <c r="M199" s="504" t="s">
        <v>160</v>
      </c>
      <c r="N199" s="497" t="s">
        <v>357</v>
      </c>
      <c r="O199" s="540" t="s">
        <v>142</v>
      </c>
      <c r="P199" s="570">
        <v>41927</v>
      </c>
      <c r="Q199" s="571">
        <v>2306</v>
      </c>
      <c r="R199" s="773" t="s">
        <v>358</v>
      </c>
      <c r="S199" s="540" t="s">
        <v>545</v>
      </c>
      <c r="T199" s="507"/>
      <c r="U199" s="507"/>
      <c r="V199" s="507" t="s">
        <v>546</v>
      </c>
      <c r="W199" s="507"/>
      <c r="X199" s="507"/>
      <c r="Y199" s="74" t="s">
        <v>541</v>
      </c>
      <c r="Z199" s="76" t="s">
        <v>547</v>
      </c>
      <c r="AA199" s="90">
        <v>1552.7</v>
      </c>
      <c r="AB199" s="90">
        <v>1552.7</v>
      </c>
      <c r="AC199" s="90">
        <v>1552.7</v>
      </c>
      <c r="AD199" s="76" t="s">
        <v>539</v>
      </c>
    </row>
    <row r="200" spans="1:30" ht="44.25" customHeight="1">
      <c r="A200" s="530"/>
      <c r="B200" s="530"/>
      <c r="C200" s="533"/>
      <c r="D200" s="632"/>
      <c r="E200" s="633"/>
      <c r="F200" s="526"/>
      <c r="G200" s="633"/>
      <c r="H200" s="776"/>
      <c r="I200" s="503"/>
      <c r="J200" s="503"/>
      <c r="K200" s="503"/>
      <c r="L200" s="503"/>
      <c r="M200" s="503"/>
      <c r="N200" s="498"/>
      <c r="O200" s="540"/>
      <c r="P200" s="570"/>
      <c r="Q200" s="571"/>
      <c r="R200" s="540"/>
      <c r="S200" s="540"/>
      <c r="T200" s="507"/>
      <c r="U200" s="507"/>
      <c r="V200" s="507"/>
      <c r="W200" s="507"/>
      <c r="X200" s="507"/>
      <c r="Y200" s="74" t="s">
        <v>542</v>
      </c>
      <c r="Z200" s="76" t="s">
        <v>167</v>
      </c>
      <c r="AA200" s="90">
        <v>343</v>
      </c>
      <c r="AB200" s="90">
        <v>343</v>
      </c>
      <c r="AC200" s="90">
        <v>343</v>
      </c>
      <c r="AD200" s="76" t="s">
        <v>540</v>
      </c>
    </row>
    <row r="201" spans="1:30" ht="77.25" customHeight="1">
      <c r="A201" s="530"/>
      <c r="B201" s="530"/>
      <c r="C201" s="533"/>
      <c r="D201" s="632"/>
      <c r="E201" s="568" t="s">
        <v>121</v>
      </c>
      <c r="F201" s="512">
        <v>38307</v>
      </c>
      <c r="G201" s="568">
        <v>508</v>
      </c>
      <c r="H201" s="505" t="s">
        <v>508</v>
      </c>
      <c r="I201" s="503" t="s">
        <v>123</v>
      </c>
      <c r="J201" s="503" t="s">
        <v>131</v>
      </c>
      <c r="K201" s="504" t="s">
        <v>417</v>
      </c>
      <c r="L201" s="504" t="s">
        <v>126</v>
      </c>
      <c r="M201" s="503" t="s">
        <v>178</v>
      </c>
      <c r="N201" s="573" t="s">
        <v>359</v>
      </c>
      <c r="O201" s="464" t="s">
        <v>56</v>
      </c>
      <c r="P201" s="512">
        <v>41927</v>
      </c>
      <c r="Q201" s="568">
        <v>2312</v>
      </c>
      <c r="R201" s="495" t="s">
        <v>355</v>
      </c>
      <c r="S201" s="539" t="s">
        <v>390</v>
      </c>
      <c r="T201" s="634"/>
      <c r="U201" s="634"/>
      <c r="V201" s="634"/>
      <c r="W201" s="498"/>
      <c r="X201" s="634"/>
      <c r="Y201" s="74" t="s">
        <v>512</v>
      </c>
      <c r="Z201" s="82" t="s">
        <v>161</v>
      </c>
      <c r="AA201" s="90">
        <v>2016.8</v>
      </c>
      <c r="AB201" s="90">
        <v>2016.8</v>
      </c>
      <c r="AC201" s="90">
        <v>2016.8</v>
      </c>
      <c r="AD201" s="5" t="s">
        <v>135</v>
      </c>
    </row>
    <row r="202" spans="1:30" ht="144" customHeight="1">
      <c r="A202" s="530"/>
      <c r="B202" s="530"/>
      <c r="C202" s="533"/>
      <c r="D202" s="632"/>
      <c r="E202" s="633"/>
      <c r="F202" s="526"/>
      <c r="G202" s="633"/>
      <c r="H202" s="776"/>
      <c r="I202" s="503"/>
      <c r="J202" s="503"/>
      <c r="K202" s="503"/>
      <c r="L202" s="503"/>
      <c r="M202" s="503"/>
      <c r="N202" s="507"/>
      <c r="O202" s="465"/>
      <c r="P202" s="526"/>
      <c r="Q202" s="633"/>
      <c r="R202" s="577"/>
      <c r="S202" s="572"/>
      <c r="T202" s="634"/>
      <c r="U202" s="634"/>
      <c r="V202" s="634"/>
      <c r="W202" s="498"/>
      <c r="X202" s="634"/>
      <c r="Y202" s="74" t="s">
        <v>510</v>
      </c>
      <c r="Z202" s="78" t="s">
        <v>506</v>
      </c>
      <c r="AA202" s="90">
        <v>151.2</v>
      </c>
      <c r="AB202" s="90">
        <v>151.2</v>
      </c>
      <c r="AC202" s="90">
        <v>151.2</v>
      </c>
      <c r="AD202" s="5" t="s">
        <v>136</v>
      </c>
    </row>
    <row r="203" spans="1:30" ht="135" customHeight="1">
      <c r="A203" s="531"/>
      <c r="B203" s="531"/>
      <c r="C203" s="534"/>
      <c r="D203" s="633"/>
      <c r="E203" s="76" t="s">
        <v>121</v>
      </c>
      <c r="F203" s="77">
        <v>38307</v>
      </c>
      <c r="G203" s="78" t="s">
        <v>551</v>
      </c>
      <c r="H203" s="81" t="s">
        <v>508</v>
      </c>
      <c r="I203" s="74" t="s">
        <v>529</v>
      </c>
      <c r="J203" s="74" t="s">
        <v>150</v>
      </c>
      <c r="K203" s="74" t="s">
        <v>131</v>
      </c>
      <c r="L203" s="74" t="s">
        <v>132</v>
      </c>
      <c r="M203" s="74" t="s">
        <v>151</v>
      </c>
      <c r="N203" s="43" t="s">
        <v>335</v>
      </c>
      <c r="O203" s="83" t="s">
        <v>142</v>
      </c>
      <c r="P203" s="84">
        <v>41925</v>
      </c>
      <c r="Q203" s="85">
        <v>2260</v>
      </c>
      <c r="R203" s="50" t="s">
        <v>360</v>
      </c>
      <c r="S203" s="83" t="s">
        <v>509</v>
      </c>
      <c r="T203" s="83"/>
      <c r="U203" s="82"/>
      <c r="V203" s="82"/>
      <c r="W203" s="82"/>
      <c r="X203" s="82"/>
      <c r="Y203" s="74" t="s">
        <v>542</v>
      </c>
      <c r="Z203" s="76" t="s">
        <v>167</v>
      </c>
      <c r="AA203" s="75">
        <v>40</v>
      </c>
      <c r="AB203" s="75">
        <v>40</v>
      </c>
      <c r="AC203" s="75">
        <v>40</v>
      </c>
      <c r="AD203" s="76" t="s">
        <v>540</v>
      </c>
    </row>
    <row r="204" spans="1:30" ht="138" customHeight="1">
      <c r="A204" s="528">
        <v>767</v>
      </c>
      <c r="B204" s="527" t="s">
        <v>544</v>
      </c>
      <c r="C204" s="527" t="s">
        <v>549</v>
      </c>
      <c r="D204" s="634" t="s">
        <v>550</v>
      </c>
      <c r="E204" s="651" t="s">
        <v>142</v>
      </c>
      <c r="F204" s="512">
        <v>40596</v>
      </c>
      <c r="G204" s="580" t="s">
        <v>538</v>
      </c>
      <c r="H204" s="505" t="s">
        <v>543</v>
      </c>
      <c r="I204" s="503" t="s">
        <v>123</v>
      </c>
      <c r="J204" s="503" t="s">
        <v>150</v>
      </c>
      <c r="K204" s="504" t="s">
        <v>417</v>
      </c>
      <c r="L204" s="504" t="s">
        <v>126</v>
      </c>
      <c r="M204" s="503" t="s">
        <v>151</v>
      </c>
      <c r="N204" s="497" t="s">
        <v>361</v>
      </c>
      <c r="O204" s="464" t="s">
        <v>56</v>
      </c>
      <c r="P204" s="512">
        <v>41927</v>
      </c>
      <c r="Q204" s="568">
        <v>2312</v>
      </c>
      <c r="R204" s="495" t="s">
        <v>355</v>
      </c>
      <c r="S204" s="539" t="s">
        <v>390</v>
      </c>
      <c r="T204" s="774"/>
      <c r="U204" s="774"/>
      <c r="V204" s="774"/>
      <c r="W204" s="634"/>
      <c r="X204" s="634"/>
      <c r="Y204" s="75">
        <v>611</v>
      </c>
      <c r="Z204" s="76" t="s">
        <v>547</v>
      </c>
      <c r="AA204" s="75">
        <v>920</v>
      </c>
      <c r="AB204" s="75">
        <v>920</v>
      </c>
      <c r="AC204" s="75">
        <v>920</v>
      </c>
      <c r="AD204" s="76" t="s">
        <v>539</v>
      </c>
    </row>
    <row r="205" spans="1:30" ht="82.5" customHeight="1">
      <c r="A205" s="530"/>
      <c r="B205" s="527"/>
      <c r="C205" s="527"/>
      <c r="D205" s="634"/>
      <c r="E205" s="652"/>
      <c r="F205" s="526"/>
      <c r="G205" s="777"/>
      <c r="H205" s="776"/>
      <c r="I205" s="503"/>
      <c r="J205" s="503"/>
      <c r="K205" s="503"/>
      <c r="L205" s="503"/>
      <c r="M205" s="503"/>
      <c r="N205" s="498"/>
      <c r="O205" s="465"/>
      <c r="P205" s="526"/>
      <c r="Q205" s="633"/>
      <c r="R205" s="577"/>
      <c r="S205" s="572"/>
      <c r="T205" s="775"/>
      <c r="U205" s="775"/>
      <c r="V205" s="775"/>
      <c r="W205" s="634"/>
      <c r="X205" s="634"/>
      <c r="Y205" s="75">
        <v>612</v>
      </c>
      <c r="Z205" s="76" t="s">
        <v>167</v>
      </c>
      <c r="AA205" s="75">
        <v>1439</v>
      </c>
      <c r="AB205" s="75">
        <v>1439</v>
      </c>
      <c r="AC205" s="75">
        <v>1439</v>
      </c>
      <c r="AD205" s="76" t="s">
        <v>540</v>
      </c>
    </row>
    <row r="206" spans="1:30" ht="249.75" customHeight="1">
      <c r="A206" s="530"/>
      <c r="B206" s="527"/>
      <c r="C206" s="527"/>
      <c r="D206" s="634"/>
      <c r="E206" s="76" t="s">
        <v>121</v>
      </c>
      <c r="F206" s="77">
        <v>40729</v>
      </c>
      <c r="G206" s="76">
        <v>49</v>
      </c>
      <c r="H206" s="37" t="s">
        <v>364</v>
      </c>
      <c r="I206" s="74" t="s">
        <v>152</v>
      </c>
      <c r="J206" s="74" t="s">
        <v>179</v>
      </c>
      <c r="K206" s="34" t="s">
        <v>417</v>
      </c>
      <c r="L206" s="34" t="s">
        <v>126</v>
      </c>
      <c r="M206" s="74" t="s">
        <v>548</v>
      </c>
      <c r="N206" s="51" t="s">
        <v>362</v>
      </c>
      <c r="O206" s="168" t="s">
        <v>56</v>
      </c>
      <c r="P206" s="77">
        <v>41927</v>
      </c>
      <c r="Q206" s="76">
        <v>2312</v>
      </c>
      <c r="R206" s="37" t="s">
        <v>355</v>
      </c>
      <c r="S206" s="253" t="s">
        <v>390</v>
      </c>
      <c r="T206" s="82"/>
      <c r="U206" s="82"/>
      <c r="V206" s="82"/>
      <c r="W206" s="76"/>
      <c r="X206" s="76"/>
      <c r="Y206" s="372">
        <v>313</v>
      </c>
      <c r="Z206" s="359" t="s">
        <v>196</v>
      </c>
      <c r="AA206" s="372">
        <v>12</v>
      </c>
      <c r="AB206" s="372">
        <v>12</v>
      </c>
      <c r="AC206" s="372">
        <v>12</v>
      </c>
      <c r="AD206" s="359" t="s">
        <v>182</v>
      </c>
    </row>
    <row r="207" spans="1:30" ht="177" customHeight="1">
      <c r="A207" s="530"/>
      <c r="B207" s="527"/>
      <c r="C207" s="527"/>
      <c r="D207" s="634"/>
      <c r="E207" s="93" t="s">
        <v>142</v>
      </c>
      <c r="F207" s="79">
        <v>40596</v>
      </c>
      <c r="G207" s="94" t="s">
        <v>538</v>
      </c>
      <c r="H207" s="80" t="s">
        <v>543</v>
      </c>
      <c r="I207" s="74" t="s">
        <v>529</v>
      </c>
      <c r="J207" s="74" t="s">
        <v>150</v>
      </c>
      <c r="K207" s="74" t="s">
        <v>152</v>
      </c>
      <c r="L207" s="74" t="s">
        <v>132</v>
      </c>
      <c r="M207" s="74" t="s">
        <v>151</v>
      </c>
      <c r="N207" s="43" t="s">
        <v>231</v>
      </c>
      <c r="O207" s="83" t="s">
        <v>142</v>
      </c>
      <c r="P207" s="84">
        <v>41925</v>
      </c>
      <c r="Q207" s="85">
        <v>2261</v>
      </c>
      <c r="R207" s="50" t="s">
        <v>228</v>
      </c>
      <c r="S207" s="83" t="s">
        <v>509</v>
      </c>
      <c r="T207" s="82"/>
      <c r="U207" s="82"/>
      <c r="V207" s="82"/>
      <c r="W207" s="82"/>
      <c r="X207" s="82"/>
      <c r="Y207" s="74" t="s">
        <v>541</v>
      </c>
      <c r="Z207" s="76" t="s">
        <v>547</v>
      </c>
      <c r="AA207" s="75">
        <v>20</v>
      </c>
      <c r="AB207" s="75">
        <v>20</v>
      </c>
      <c r="AC207" s="75">
        <v>20</v>
      </c>
      <c r="AD207" s="76" t="s">
        <v>539</v>
      </c>
    </row>
    <row r="208" spans="1:30" ht="216" customHeight="1">
      <c r="A208" s="530"/>
      <c r="B208" s="528"/>
      <c r="C208" s="528"/>
      <c r="D208" s="568"/>
      <c r="E208" s="257" t="s">
        <v>142</v>
      </c>
      <c r="F208" s="362">
        <v>40596</v>
      </c>
      <c r="G208" s="363" t="s">
        <v>538</v>
      </c>
      <c r="H208" s="360" t="s">
        <v>543</v>
      </c>
      <c r="I208" s="370" t="s">
        <v>529</v>
      </c>
      <c r="J208" s="370" t="s">
        <v>150</v>
      </c>
      <c r="K208" s="364" t="s">
        <v>417</v>
      </c>
      <c r="L208" s="364" t="s">
        <v>126</v>
      </c>
      <c r="M208" s="370" t="s">
        <v>151</v>
      </c>
      <c r="N208" s="365" t="s">
        <v>361</v>
      </c>
      <c r="O208" s="206" t="s">
        <v>56</v>
      </c>
      <c r="P208" s="362">
        <v>41927</v>
      </c>
      <c r="Q208" s="86">
        <v>2312</v>
      </c>
      <c r="R208" s="366" t="s">
        <v>355</v>
      </c>
      <c r="S208" s="253" t="s">
        <v>390</v>
      </c>
      <c r="T208" s="361"/>
      <c r="U208" s="361"/>
      <c r="V208" s="361"/>
      <c r="W208" s="361"/>
      <c r="X208" s="361"/>
      <c r="Y208" s="74" t="s">
        <v>541</v>
      </c>
      <c r="Z208" s="76" t="s">
        <v>547</v>
      </c>
      <c r="AA208" s="75">
        <v>702</v>
      </c>
      <c r="AB208" s="75">
        <v>702</v>
      </c>
      <c r="AC208" s="75">
        <v>702</v>
      </c>
      <c r="AD208" s="76" t="s">
        <v>539</v>
      </c>
    </row>
    <row r="209" spans="1:30" ht="121.5" customHeight="1">
      <c r="A209" s="530"/>
      <c r="B209" s="528"/>
      <c r="C209" s="528"/>
      <c r="D209" s="568"/>
      <c r="E209" s="651" t="s">
        <v>142</v>
      </c>
      <c r="F209" s="512">
        <v>40596</v>
      </c>
      <c r="G209" s="580" t="s">
        <v>538</v>
      </c>
      <c r="H209" s="505" t="s">
        <v>543</v>
      </c>
      <c r="I209" s="504" t="s">
        <v>529</v>
      </c>
      <c r="J209" s="504" t="s">
        <v>150</v>
      </c>
      <c r="K209" s="504" t="s">
        <v>417</v>
      </c>
      <c r="L209" s="504" t="s">
        <v>159</v>
      </c>
      <c r="M209" s="504" t="s">
        <v>151</v>
      </c>
      <c r="N209" s="497" t="s">
        <v>363</v>
      </c>
      <c r="O209" s="464" t="s">
        <v>56</v>
      </c>
      <c r="P209" s="512">
        <v>41927</v>
      </c>
      <c r="Q209" s="568">
        <v>2312</v>
      </c>
      <c r="R209" s="495" t="s">
        <v>355</v>
      </c>
      <c r="S209" s="495" t="s">
        <v>388</v>
      </c>
      <c r="T209" s="507"/>
      <c r="U209" s="507"/>
      <c r="V209" s="507"/>
      <c r="W209" s="507"/>
      <c r="X209" s="507"/>
      <c r="Y209" s="75">
        <v>611</v>
      </c>
      <c r="Z209" s="76" t="s">
        <v>547</v>
      </c>
      <c r="AA209" s="75">
        <v>940</v>
      </c>
      <c r="AB209" s="75">
        <v>940</v>
      </c>
      <c r="AC209" s="75">
        <v>940</v>
      </c>
      <c r="AD209" s="76" t="s">
        <v>539</v>
      </c>
    </row>
    <row r="210" spans="1:70" s="371" customFormat="1" ht="96" customHeight="1" thickBot="1">
      <c r="A210" s="650"/>
      <c r="B210" s="529"/>
      <c r="C210" s="529"/>
      <c r="D210" s="635"/>
      <c r="E210" s="782"/>
      <c r="F210" s="513"/>
      <c r="G210" s="581"/>
      <c r="H210" s="506"/>
      <c r="I210" s="509"/>
      <c r="J210" s="509"/>
      <c r="K210" s="509"/>
      <c r="L210" s="509"/>
      <c r="M210" s="509"/>
      <c r="N210" s="510"/>
      <c r="O210" s="511"/>
      <c r="P210" s="513"/>
      <c r="Q210" s="569"/>
      <c r="R210" s="496"/>
      <c r="S210" s="496"/>
      <c r="T210" s="508"/>
      <c r="U210" s="508"/>
      <c r="V210" s="508"/>
      <c r="W210" s="508"/>
      <c r="X210" s="508"/>
      <c r="Y210" s="92">
        <v>612</v>
      </c>
      <c r="Z210" s="91" t="s">
        <v>167</v>
      </c>
      <c r="AA210" s="92">
        <v>400</v>
      </c>
      <c r="AB210" s="92">
        <v>400</v>
      </c>
      <c r="AC210" s="92">
        <v>400</v>
      </c>
      <c r="AD210" s="91" t="s">
        <v>540</v>
      </c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  <c r="BI210" s="153"/>
      <c r="BJ210" s="153"/>
      <c r="BK210" s="153"/>
      <c r="BL210" s="153"/>
      <c r="BM210" s="153"/>
      <c r="BN210" s="153"/>
      <c r="BO210" s="153"/>
      <c r="BP210" s="153"/>
      <c r="BQ210" s="153"/>
      <c r="BR210" s="153"/>
    </row>
    <row r="211" spans="1:70" ht="86.25" customHeight="1">
      <c r="A211" s="788">
        <v>773</v>
      </c>
      <c r="B211" s="800" t="s">
        <v>115</v>
      </c>
      <c r="C211" s="800" t="s">
        <v>148</v>
      </c>
      <c r="D211" s="261" t="s">
        <v>144</v>
      </c>
      <c r="E211" s="262"/>
      <c r="F211" s="262"/>
      <c r="G211" s="262"/>
      <c r="H211" s="262"/>
      <c r="I211" s="263"/>
      <c r="J211" s="263"/>
      <c r="K211" s="263"/>
      <c r="L211" s="263"/>
      <c r="M211" s="263"/>
      <c r="N211" s="262"/>
      <c r="O211" s="264"/>
      <c r="P211" s="265"/>
      <c r="Q211" s="264"/>
      <c r="R211" s="264"/>
      <c r="S211" s="262"/>
      <c r="T211" s="262"/>
      <c r="U211" s="262"/>
      <c r="V211" s="262"/>
      <c r="W211" s="262"/>
      <c r="X211" s="262"/>
      <c r="Y211" s="262"/>
      <c r="Z211" s="262"/>
      <c r="AA211" s="266">
        <f aca="true" t="shared" si="2" ref="AA211:AC213">AA253+AA274</f>
        <v>954262.6000000001</v>
      </c>
      <c r="AB211" s="266">
        <f t="shared" si="2"/>
        <v>972190.3</v>
      </c>
      <c r="AC211" s="266">
        <f t="shared" si="2"/>
        <v>970865.8</v>
      </c>
      <c r="AD211" s="262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  <c r="BI211" s="153"/>
      <c r="BJ211" s="153"/>
      <c r="BK211" s="153"/>
      <c r="BL211" s="153"/>
      <c r="BM211" s="153"/>
      <c r="BN211" s="153"/>
      <c r="BO211" s="153"/>
      <c r="BP211" s="153"/>
      <c r="BQ211" s="153"/>
      <c r="BR211" s="153"/>
    </row>
    <row r="212" spans="1:30" ht="45.75">
      <c r="A212" s="788"/>
      <c r="B212" s="800"/>
      <c r="C212" s="800"/>
      <c r="D212" s="267" t="s">
        <v>145</v>
      </c>
      <c r="E212" s="268"/>
      <c r="F212" s="268"/>
      <c r="G212" s="268"/>
      <c r="H212" s="268"/>
      <c r="I212" s="269"/>
      <c r="J212" s="269"/>
      <c r="K212" s="269"/>
      <c r="L212" s="269"/>
      <c r="M212" s="269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70">
        <f t="shared" si="2"/>
        <v>621497.6</v>
      </c>
      <c r="AB212" s="270">
        <f t="shared" si="2"/>
        <v>630353.3</v>
      </c>
      <c r="AC212" s="270">
        <f t="shared" si="2"/>
        <v>629028.8</v>
      </c>
      <c r="AD212" s="268"/>
    </row>
    <row r="213" spans="1:30" ht="30.75">
      <c r="A213" s="789"/>
      <c r="B213" s="801"/>
      <c r="C213" s="801"/>
      <c r="D213" s="271" t="s">
        <v>158</v>
      </c>
      <c r="E213" s="272"/>
      <c r="F213" s="272"/>
      <c r="G213" s="272"/>
      <c r="H213" s="268"/>
      <c r="I213" s="269"/>
      <c r="J213" s="269"/>
      <c r="K213" s="269"/>
      <c r="L213" s="269"/>
      <c r="M213" s="269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  <c r="X213" s="268"/>
      <c r="Y213" s="268"/>
      <c r="Z213" s="268"/>
      <c r="AA213" s="270">
        <f t="shared" si="2"/>
        <v>332765</v>
      </c>
      <c r="AB213" s="270">
        <f t="shared" si="2"/>
        <v>341837</v>
      </c>
      <c r="AC213" s="270">
        <f t="shared" si="2"/>
        <v>341837</v>
      </c>
      <c r="AD213" s="268"/>
    </row>
    <row r="214" spans="1:30" ht="174" customHeight="1">
      <c r="A214" s="238">
        <v>773</v>
      </c>
      <c r="B214" s="241" t="s">
        <v>115</v>
      </c>
      <c r="C214" s="239" t="s">
        <v>128</v>
      </c>
      <c r="D214" s="24" t="s">
        <v>499</v>
      </c>
      <c r="E214" s="5" t="s">
        <v>121</v>
      </c>
      <c r="F214" s="7">
        <v>39350</v>
      </c>
      <c r="G214" s="6">
        <v>442</v>
      </c>
      <c r="H214" s="5" t="s">
        <v>130</v>
      </c>
      <c r="I214" s="14" t="s">
        <v>123</v>
      </c>
      <c r="J214" s="14" t="s">
        <v>131</v>
      </c>
      <c r="K214" s="14" t="s">
        <v>125</v>
      </c>
      <c r="L214" s="14" t="s">
        <v>132</v>
      </c>
      <c r="M214" s="14" t="s">
        <v>133</v>
      </c>
      <c r="N214" s="44" t="s">
        <v>330</v>
      </c>
      <c r="O214" s="5" t="s">
        <v>121</v>
      </c>
      <c r="P214" s="7">
        <v>40113</v>
      </c>
      <c r="Q214" s="6">
        <v>898</v>
      </c>
      <c r="R214" s="5" t="s">
        <v>140</v>
      </c>
      <c r="S214" s="6"/>
      <c r="T214" s="1"/>
      <c r="U214" s="1"/>
      <c r="V214" s="8" t="s">
        <v>141</v>
      </c>
      <c r="W214" s="6"/>
      <c r="X214" s="6">
        <v>2</v>
      </c>
      <c r="Y214" s="15">
        <v>121</v>
      </c>
      <c r="Z214" s="5" t="s">
        <v>165</v>
      </c>
      <c r="AA214" s="20">
        <v>6939</v>
      </c>
      <c r="AB214" s="20">
        <v>6939</v>
      </c>
      <c r="AC214" s="20">
        <v>6939</v>
      </c>
      <c r="AD214" s="5" t="s">
        <v>135</v>
      </c>
    </row>
    <row r="215" spans="1:30" ht="297.75" customHeight="1">
      <c r="A215" s="778">
        <v>773</v>
      </c>
      <c r="B215" s="784" t="s">
        <v>115</v>
      </c>
      <c r="C215" s="784" t="s">
        <v>116</v>
      </c>
      <c r="D215" s="548" t="s">
        <v>514</v>
      </c>
      <c r="E215" s="5" t="s">
        <v>121</v>
      </c>
      <c r="F215" s="7">
        <v>38307</v>
      </c>
      <c r="G215" s="6">
        <v>508</v>
      </c>
      <c r="H215" s="5" t="s">
        <v>122</v>
      </c>
      <c r="I215" s="242" t="s">
        <v>123</v>
      </c>
      <c r="J215" s="242" t="s">
        <v>124</v>
      </c>
      <c r="K215" s="242" t="s">
        <v>153</v>
      </c>
      <c r="L215" s="242" t="s">
        <v>159</v>
      </c>
      <c r="M215" s="14" t="s">
        <v>143</v>
      </c>
      <c r="N215" s="243" t="s">
        <v>218</v>
      </c>
      <c r="O215" s="5" t="s">
        <v>142</v>
      </c>
      <c r="P215" s="247">
        <v>41927</v>
      </c>
      <c r="Q215" s="248">
        <v>2307</v>
      </c>
      <c r="R215" s="50" t="s">
        <v>216</v>
      </c>
      <c r="S215" s="251" t="s">
        <v>388</v>
      </c>
      <c r="T215" s="1"/>
      <c r="U215" s="1"/>
      <c r="V215" s="1"/>
      <c r="W215" s="1"/>
      <c r="X215" s="1"/>
      <c r="Y215" s="15">
        <v>611</v>
      </c>
      <c r="Z215" s="5" t="s">
        <v>163</v>
      </c>
      <c r="AA215" s="20">
        <v>3883</v>
      </c>
      <c r="AB215" s="20">
        <v>3883</v>
      </c>
      <c r="AC215" s="20">
        <v>3883</v>
      </c>
      <c r="AD215" s="5" t="s">
        <v>146</v>
      </c>
    </row>
    <row r="216" spans="1:30" ht="201.75" customHeight="1">
      <c r="A216" s="779"/>
      <c r="B216" s="793"/>
      <c r="C216" s="793"/>
      <c r="D216" s="594"/>
      <c r="E216" s="5" t="s">
        <v>121</v>
      </c>
      <c r="F216" s="7">
        <v>38307</v>
      </c>
      <c r="G216" s="6">
        <v>508</v>
      </c>
      <c r="H216" s="5" t="s">
        <v>122</v>
      </c>
      <c r="I216" s="14" t="s">
        <v>123</v>
      </c>
      <c r="J216" s="14" t="s">
        <v>124</v>
      </c>
      <c r="K216" s="14" t="s">
        <v>125</v>
      </c>
      <c r="L216" s="14" t="s">
        <v>126</v>
      </c>
      <c r="M216" s="14" t="s">
        <v>127</v>
      </c>
      <c r="N216" s="44" t="s">
        <v>332</v>
      </c>
      <c r="O216" s="5" t="s">
        <v>142</v>
      </c>
      <c r="P216" s="319">
        <v>41927</v>
      </c>
      <c r="Q216" s="26">
        <v>2308</v>
      </c>
      <c r="R216" s="50" t="s">
        <v>331</v>
      </c>
      <c r="S216" s="28" t="s">
        <v>390</v>
      </c>
      <c r="T216" s="1"/>
      <c r="U216" s="1"/>
      <c r="V216" s="1"/>
      <c r="W216" s="1"/>
      <c r="X216" s="1"/>
      <c r="Y216" s="15">
        <v>612</v>
      </c>
      <c r="Z216" s="5" t="s">
        <v>164</v>
      </c>
      <c r="AA216" s="20">
        <v>10331</v>
      </c>
      <c r="AB216" s="20">
        <v>16106</v>
      </c>
      <c r="AC216" s="20">
        <v>17148</v>
      </c>
      <c r="AD216" s="5" t="s">
        <v>138</v>
      </c>
    </row>
    <row r="217" spans="1:30" ht="198" customHeight="1">
      <c r="A217" s="779"/>
      <c r="B217" s="793"/>
      <c r="C217" s="793"/>
      <c r="D217" s="594"/>
      <c r="E217" s="5" t="s">
        <v>121</v>
      </c>
      <c r="F217" s="7">
        <v>38307</v>
      </c>
      <c r="G217" s="6">
        <v>508</v>
      </c>
      <c r="H217" s="5" t="s">
        <v>122</v>
      </c>
      <c r="I217" s="14" t="s">
        <v>123</v>
      </c>
      <c r="J217" s="14" t="s">
        <v>124</v>
      </c>
      <c r="K217" s="14" t="s">
        <v>125</v>
      </c>
      <c r="L217" s="14" t="s">
        <v>126</v>
      </c>
      <c r="M217" s="14" t="s">
        <v>143</v>
      </c>
      <c r="N217" s="44" t="s">
        <v>333</v>
      </c>
      <c r="O217" s="5" t="s">
        <v>142</v>
      </c>
      <c r="P217" s="319">
        <v>41927</v>
      </c>
      <c r="Q217" s="26">
        <v>2308</v>
      </c>
      <c r="R217" s="50" t="s">
        <v>331</v>
      </c>
      <c r="S217" s="28" t="s">
        <v>390</v>
      </c>
      <c r="T217" s="1"/>
      <c r="U217" s="1"/>
      <c r="V217" s="1"/>
      <c r="W217" s="1"/>
      <c r="X217" s="1"/>
      <c r="Y217" s="15">
        <v>611</v>
      </c>
      <c r="Z217" s="5" t="s">
        <v>163</v>
      </c>
      <c r="AA217" s="20">
        <v>147914</v>
      </c>
      <c r="AB217" s="20">
        <v>147914</v>
      </c>
      <c r="AC217" s="20">
        <v>147914</v>
      </c>
      <c r="AD217" s="5" t="s">
        <v>146</v>
      </c>
    </row>
    <row r="218" spans="1:30" ht="258.75" customHeight="1">
      <c r="A218" s="779"/>
      <c r="B218" s="793"/>
      <c r="C218" s="793"/>
      <c r="D218" s="594"/>
      <c r="E218" s="5" t="s">
        <v>121</v>
      </c>
      <c r="F218" s="7">
        <v>38307</v>
      </c>
      <c r="G218" s="6">
        <v>508</v>
      </c>
      <c r="H218" s="5" t="s">
        <v>122</v>
      </c>
      <c r="I218" s="14" t="s">
        <v>123</v>
      </c>
      <c r="J218" s="14" t="s">
        <v>124</v>
      </c>
      <c r="K218" s="14" t="s">
        <v>125</v>
      </c>
      <c r="L218" s="14" t="s">
        <v>126</v>
      </c>
      <c r="M218" s="14" t="s">
        <v>149</v>
      </c>
      <c r="N218" s="44" t="s">
        <v>334</v>
      </c>
      <c r="O218" s="5" t="s">
        <v>121</v>
      </c>
      <c r="P218" s="7">
        <v>38307</v>
      </c>
      <c r="Q218" s="6">
        <v>508</v>
      </c>
      <c r="R218" s="5" t="s">
        <v>122</v>
      </c>
      <c r="S218" s="18"/>
      <c r="T218" s="18"/>
      <c r="U218" s="18"/>
      <c r="V218" s="5" t="s">
        <v>180</v>
      </c>
      <c r="W218" s="1"/>
      <c r="X218" s="1"/>
      <c r="Y218" s="15">
        <v>612</v>
      </c>
      <c r="Z218" s="5" t="s">
        <v>164</v>
      </c>
      <c r="AA218" s="20">
        <v>1200</v>
      </c>
      <c r="AB218" s="20">
        <v>1200</v>
      </c>
      <c r="AC218" s="20">
        <v>1200</v>
      </c>
      <c r="AD218" s="5" t="s">
        <v>138</v>
      </c>
    </row>
    <row r="219" spans="1:30" ht="183" customHeight="1">
      <c r="A219" s="779"/>
      <c r="B219" s="793"/>
      <c r="C219" s="793"/>
      <c r="D219" s="594"/>
      <c r="E219" s="5" t="s">
        <v>121</v>
      </c>
      <c r="F219" s="7">
        <v>38307</v>
      </c>
      <c r="G219" s="6">
        <v>508</v>
      </c>
      <c r="H219" s="5" t="s">
        <v>122</v>
      </c>
      <c r="I219" s="14" t="s">
        <v>123</v>
      </c>
      <c r="J219" s="14" t="s">
        <v>150</v>
      </c>
      <c r="K219" s="14" t="s">
        <v>117</v>
      </c>
      <c r="L219" s="14" t="s">
        <v>132</v>
      </c>
      <c r="M219" s="14" t="s">
        <v>151</v>
      </c>
      <c r="N219" s="44" t="s">
        <v>219</v>
      </c>
      <c r="O219" s="5" t="s">
        <v>142</v>
      </c>
      <c r="P219" s="25">
        <v>41926</v>
      </c>
      <c r="Q219" s="26">
        <v>2292</v>
      </c>
      <c r="R219" s="50" t="s">
        <v>212</v>
      </c>
      <c r="S219" s="251" t="s">
        <v>154</v>
      </c>
      <c r="T219" s="13"/>
      <c r="U219" s="13"/>
      <c r="V219" s="13"/>
      <c r="W219" s="13"/>
      <c r="X219" s="13"/>
      <c r="Y219" s="15">
        <v>612</v>
      </c>
      <c r="Z219" s="5" t="s">
        <v>164</v>
      </c>
      <c r="AA219" s="20">
        <v>50</v>
      </c>
      <c r="AB219" s="20">
        <v>50</v>
      </c>
      <c r="AC219" s="20">
        <v>50</v>
      </c>
      <c r="AD219" s="5" t="s">
        <v>138</v>
      </c>
    </row>
    <row r="220" spans="1:30" ht="144" customHeight="1">
      <c r="A220" s="779"/>
      <c r="B220" s="793"/>
      <c r="C220" s="793"/>
      <c r="D220" s="594"/>
      <c r="E220" s="5" t="s">
        <v>121</v>
      </c>
      <c r="F220" s="7">
        <v>38307</v>
      </c>
      <c r="G220" s="6">
        <v>508</v>
      </c>
      <c r="H220" s="5" t="s">
        <v>122</v>
      </c>
      <c r="I220" s="14" t="s">
        <v>123</v>
      </c>
      <c r="J220" s="14" t="s">
        <v>150</v>
      </c>
      <c r="K220" s="14" t="s">
        <v>131</v>
      </c>
      <c r="L220" s="14" t="s">
        <v>132</v>
      </c>
      <c r="M220" s="14" t="s">
        <v>151</v>
      </c>
      <c r="N220" s="44" t="s">
        <v>335</v>
      </c>
      <c r="O220" s="5" t="s">
        <v>142</v>
      </c>
      <c r="P220" s="25">
        <v>41925</v>
      </c>
      <c r="Q220" s="26">
        <v>2260</v>
      </c>
      <c r="R220" s="50" t="s">
        <v>336</v>
      </c>
      <c r="S220" s="28" t="s">
        <v>509</v>
      </c>
      <c r="T220" s="13"/>
      <c r="U220" s="13"/>
      <c r="V220" s="13"/>
      <c r="W220" s="13"/>
      <c r="X220" s="13"/>
      <c r="Y220" s="15">
        <v>612</v>
      </c>
      <c r="Z220" s="5" t="s">
        <v>164</v>
      </c>
      <c r="AA220" s="20">
        <v>200</v>
      </c>
      <c r="AB220" s="20">
        <v>200</v>
      </c>
      <c r="AC220" s="20">
        <v>200</v>
      </c>
      <c r="AD220" s="5" t="s">
        <v>138</v>
      </c>
    </row>
    <row r="221" spans="1:30" ht="166.5" customHeight="1">
      <c r="A221" s="779"/>
      <c r="B221" s="793"/>
      <c r="C221" s="793"/>
      <c r="D221" s="594"/>
      <c r="E221" s="5" t="s">
        <v>121</v>
      </c>
      <c r="F221" s="7">
        <v>38307</v>
      </c>
      <c r="G221" s="6">
        <v>508</v>
      </c>
      <c r="H221" s="5" t="s">
        <v>122</v>
      </c>
      <c r="I221" s="14" t="s">
        <v>123</v>
      </c>
      <c r="J221" s="14" t="s">
        <v>150</v>
      </c>
      <c r="K221" s="14" t="s">
        <v>152</v>
      </c>
      <c r="L221" s="14" t="s">
        <v>132</v>
      </c>
      <c r="M221" s="14" t="s">
        <v>151</v>
      </c>
      <c r="N221" s="44" t="s">
        <v>337</v>
      </c>
      <c r="O221" s="5" t="s">
        <v>142</v>
      </c>
      <c r="P221" s="25">
        <v>41925</v>
      </c>
      <c r="Q221" s="26">
        <v>2261</v>
      </c>
      <c r="R221" s="50" t="s">
        <v>217</v>
      </c>
      <c r="S221" s="28" t="s">
        <v>509</v>
      </c>
      <c r="T221" s="13"/>
      <c r="U221" s="13"/>
      <c r="V221" s="252"/>
      <c r="W221" s="13"/>
      <c r="X221" s="13"/>
      <c r="Y221" s="15">
        <v>612</v>
      </c>
      <c r="Z221" s="5" t="s">
        <v>164</v>
      </c>
      <c r="AA221" s="20">
        <v>210</v>
      </c>
      <c r="AB221" s="20">
        <v>210</v>
      </c>
      <c r="AC221" s="20">
        <v>210</v>
      </c>
      <c r="AD221" s="5" t="s">
        <v>138</v>
      </c>
    </row>
    <row r="222" spans="1:30" ht="128.25" customHeight="1">
      <c r="A222" s="779"/>
      <c r="B222" s="793"/>
      <c r="C222" s="793"/>
      <c r="D222" s="594"/>
      <c r="E222" s="548" t="s">
        <v>121</v>
      </c>
      <c r="F222" s="560">
        <v>38307</v>
      </c>
      <c r="G222" s="484">
        <v>508</v>
      </c>
      <c r="H222" s="548" t="s">
        <v>122</v>
      </c>
      <c r="I222" s="562" t="s">
        <v>123</v>
      </c>
      <c r="J222" s="562" t="s">
        <v>150</v>
      </c>
      <c r="K222" s="562" t="s">
        <v>153</v>
      </c>
      <c r="L222" s="794" t="s">
        <v>126</v>
      </c>
      <c r="M222" s="794" t="s">
        <v>169</v>
      </c>
      <c r="N222" s="552" t="s">
        <v>220</v>
      </c>
      <c r="O222" s="548" t="s">
        <v>142</v>
      </c>
      <c r="P222" s="685">
        <v>41927</v>
      </c>
      <c r="Q222" s="575">
        <v>2307</v>
      </c>
      <c r="R222" s="574" t="s">
        <v>216</v>
      </c>
      <c r="S222" s="799" t="s">
        <v>390</v>
      </c>
      <c r="T222" s="566"/>
      <c r="U222" s="566"/>
      <c r="V222" s="566"/>
      <c r="W222" s="566"/>
      <c r="X222" s="566"/>
      <c r="Y222" s="15">
        <v>611</v>
      </c>
      <c r="Z222" s="5" t="s">
        <v>163</v>
      </c>
      <c r="AA222" s="20">
        <v>3729</v>
      </c>
      <c r="AB222" s="20">
        <v>3729.1</v>
      </c>
      <c r="AC222" s="20">
        <v>3729.1</v>
      </c>
      <c r="AD222" s="5" t="s">
        <v>146</v>
      </c>
    </row>
    <row r="223" spans="1:30" ht="168" customHeight="1">
      <c r="A223" s="779"/>
      <c r="B223" s="793"/>
      <c r="C223" s="793"/>
      <c r="D223" s="594"/>
      <c r="E223" s="549"/>
      <c r="F223" s="561"/>
      <c r="G223" s="486"/>
      <c r="H223" s="549"/>
      <c r="I223" s="563"/>
      <c r="J223" s="563"/>
      <c r="K223" s="563"/>
      <c r="L223" s="563"/>
      <c r="M223" s="563"/>
      <c r="N223" s="549"/>
      <c r="O223" s="549"/>
      <c r="P223" s="686"/>
      <c r="Q223" s="576"/>
      <c r="R223" s="551"/>
      <c r="S223" s="693"/>
      <c r="T223" s="567"/>
      <c r="U223" s="567"/>
      <c r="V223" s="567"/>
      <c r="W223" s="567"/>
      <c r="X223" s="567"/>
      <c r="Y223" s="15">
        <v>612</v>
      </c>
      <c r="Z223" s="5" t="s">
        <v>164</v>
      </c>
      <c r="AA223" s="20">
        <v>580</v>
      </c>
      <c r="AB223" s="20">
        <v>520</v>
      </c>
      <c r="AC223" s="20">
        <v>480</v>
      </c>
      <c r="AD223" s="5" t="s">
        <v>138</v>
      </c>
    </row>
    <row r="224" spans="1:30" ht="138" customHeight="1">
      <c r="A224" s="779"/>
      <c r="B224" s="793"/>
      <c r="C224" s="793"/>
      <c r="D224" s="594"/>
      <c r="E224" s="548" t="s">
        <v>121</v>
      </c>
      <c r="F224" s="560">
        <v>38307</v>
      </c>
      <c r="G224" s="484">
        <v>508</v>
      </c>
      <c r="H224" s="548" t="s">
        <v>122</v>
      </c>
      <c r="I224" s="562" t="s">
        <v>123</v>
      </c>
      <c r="J224" s="562" t="s">
        <v>150</v>
      </c>
      <c r="K224" s="562" t="s">
        <v>153</v>
      </c>
      <c r="L224" s="794" t="s">
        <v>126</v>
      </c>
      <c r="M224" s="562" t="s">
        <v>155</v>
      </c>
      <c r="N224" s="574" t="s">
        <v>221</v>
      </c>
      <c r="O224" s="548" t="s">
        <v>142</v>
      </c>
      <c r="P224" s="685">
        <v>41927</v>
      </c>
      <c r="Q224" s="575">
        <v>2307</v>
      </c>
      <c r="R224" s="574" t="s">
        <v>216</v>
      </c>
      <c r="S224" s="799" t="s">
        <v>390</v>
      </c>
      <c r="T224" s="566"/>
      <c r="U224" s="566"/>
      <c r="V224" s="566"/>
      <c r="W224" s="566"/>
      <c r="X224" s="566"/>
      <c r="Y224" s="15">
        <v>611</v>
      </c>
      <c r="Z224" s="5" t="s">
        <v>163</v>
      </c>
      <c r="AA224" s="20">
        <v>13720</v>
      </c>
      <c r="AB224" s="20">
        <v>13720</v>
      </c>
      <c r="AC224" s="20">
        <v>13720</v>
      </c>
      <c r="AD224" s="5" t="s">
        <v>146</v>
      </c>
    </row>
    <row r="225" spans="1:30" ht="352.5" customHeight="1">
      <c r="A225" s="779"/>
      <c r="B225" s="793"/>
      <c r="C225" s="793"/>
      <c r="D225" s="594"/>
      <c r="E225" s="549"/>
      <c r="F225" s="561"/>
      <c r="G225" s="486"/>
      <c r="H225" s="549"/>
      <c r="I225" s="563"/>
      <c r="J225" s="563"/>
      <c r="K225" s="563"/>
      <c r="L225" s="563"/>
      <c r="M225" s="563"/>
      <c r="N225" s="551"/>
      <c r="O225" s="549"/>
      <c r="P225" s="686"/>
      <c r="Q225" s="576"/>
      <c r="R225" s="551"/>
      <c r="S225" s="693"/>
      <c r="T225" s="567"/>
      <c r="U225" s="567"/>
      <c r="V225" s="567"/>
      <c r="W225" s="567"/>
      <c r="X225" s="567"/>
      <c r="Y225" s="17">
        <v>630</v>
      </c>
      <c r="Z225" s="5" t="s">
        <v>156</v>
      </c>
      <c r="AA225" s="20">
        <v>216</v>
      </c>
      <c r="AB225" s="20">
        <v>216</v>
      </c>
      <c r="AC225" s="20">
        <v>216</v>
      </c>
      <c r="AD225" s="5" t="s">
        <v>157</v>
      </c>
    </row>
    <row r="226" spans="1:30" ht="78.75" customHeight="1">
      <c r="A226" s="779"/>
      <c r="B226" s="793"/>
      <c r="C226" s="793"/>
      <c r="D226" s="594"/>
      <c r="E226" s="548" t="s">
        <v>121</v>
      </c>
      <c r="F226" s="560">
        <v>38307</v>
      </c>
      <c r="G226" s="484">
        <v>508</v>
      </c>
      <c r="H226" s="548" t="s">
        <v>122</v>
      </c>
      <c r="I226" s="562" t="s">
        <v>123</v>
      </c>
      <c r="J226" s="562" t="s">
        <v>150</v>
      </c>
      <c r="K226" s="562" t="s">
        <v>125</v>
      </c>
      <c r="L226" s="562" t="s">
        <v>159</v>
      </c>
      <c r="M226" s="562" t="s">
        <v>160</v>
      </c>
      <c r="N226" s="552" t="s">
        <v>338</v>
      </c>
      <c r="O226" s="548" t="s">
        <v>142</v>
      </c>
      <c r="P226" s="687">
        <v>41927</v>
      </c>
      <c r="Q226" s="575">
        <v>2308</v>
      </c>
      <c r="R226" s="574" t="s">
        <v>331</v>
      </c>
      <c r="S226" s="691" t="s">
        <v>388</v>
      </c>
      <c r="T226" s="566"/>
      <c r="U226" s="566"/>
      <c r="V226" s="566"/>
      <c r="W226" s="566"/>
      <c r="X226" s="566"/>
      <c r="Y226" s="15">
        <v>111</v>
      </c>
      <c r="Z226" s="5" t="s">
        <v>161</v>
      </c>
      <c r="AA226" s="20">
        <f>4287</f>
        <v>4287</v>
      </c>
      <c r="AB226" s="20">
        <f>4287</f>
        <v>4287</v>
      </c>
      <c r="AC226" s="20">
        <f>4287</f>
        <v>4287</v>
      </c>
      <c r="AD226" s="5" t="s">
        <v>135</v>
      </c>
    </row>
    <row r="227" spans="1:30" ht="77.25" customHeight="1">
      <c r="A227" s="779"/>
      <c r="B227" s="793"/>
      <c r="C227" s="793"/>
      <c r="D227" s="594"/>
      <c r="E227" s="594"/>
      <c r="F227" s="781"/>
      <c r="G227" s="485"/>
      <c r="H227" s="594"/>
      <c r="I227" s="783"/>
      <c r="J227" s="783"/>
      <c r="K227" s="783"/>
      <c r="L227" s="783"/>
      <c r="M227" s="783"/>
      <c r="N227" s="594"/>
      <c r="O227" s="594"/>
      <c r="P227" s="688"/>
      <c r="Q227" s="798"/>
      <c r="R227" s="585"/>
      <c r="S227" s="692"/>
      <c r="T227" s="690"/>
      <c r="U227" s="690"/>
      <c r="V227" s="690"/>
      <c r="W227" s="690"/>
      <c r="X227" s="690"/>
      <c r="Y227" s="15">
        <v>112</v>
      </c>
      <c r="Z227" s="5" t="s">
        <v>566</v>
      </c>
      <c r="AA227" s="20">
        <v>12</v>
      </c>
      <c r="AB227" s="20">
        <v>12</v>
      </c>
      <c r="AC227" s="20">
        <v>12</v>
      </c>
      <c r="AD227" s="5" t="s">
        <v>135</v>
      </c>
    </row>
    <row r="228" spans="1:30" ht="77.25" customHeight="1">
      <c r="A228" s="779"/>
      <c r="B228" s="793"/>
      <c r="C228" s="793"/>
      <c r="D228" s="594"/>
      <c r="E228" s="594"/>
      <c r="F228" s="781"/>
      <c r="G228" s="485"/>
      <c r="H228" s="594"/>
      <c r="I228" s="783"/>
      <c r="J228" s="783"/>
      <c r="K228" s="783"/>
      <c r="L228" s="783"/>
      <c r="M228" s="783"/>
      <c r="N228" s="594"/>
      <c r="O228" s="594"/>
      <c r="P228" s="688"/>
      <c r="Q228" s="798"/>
      <c r="R228" s="585"/>
      <c r="S228" s="692"/>
      <c r="T228" s="690"/>
      <c r="U228" s="690"/>
      <c r="V228" s="690"/>
      <c r="W228" s="690"/>
      <c r="X228" s="690"/>
      <c r="Y228" s="15">
        <v>244</v>
      </c>
      <c r="Z228" s="5" t="s">
        <v>162</v>
      </c>
      <c r="AA228" s="20">
        <v>1128</v>
      </c>
      <c r="AB228" s="20">
        <v>1128</v>
      </c>
      <c r="AC228" s="20">
        <v>1128</v>
      </c>
      <c r="AD228" s="5" t="s">
        <v>136</v>
      </c>
    </row>
    <row r="229" spans="1:30" ht="130.5" customHeight="1">
      <c r="A229" s="779"/>
      <c r="B229" s="793"/>
      <c r="C229" s="793"/>
      <c r="D229" s="594"/>
      <c r="E229" s="594"/>
      <c r="F229" s="781"/>
      <c r="G229" s="485"/>
      <c r="H229" s="594"/>
      <c r="I229" s="783"/>
      <c r="J229" s="783"/>
      <c r="K229" s="783"/>
      <c r="L229" s="783"/>
      <c r="M229" s="783"/>
      <c r="N229" s="594"/>
      <c r="O229" s="594"/>
      <c r="P229" s="688"/>
      <c r="Q229" s="798"/>
      <c r="R229" s="585"/>
      <c r="S229" s="692"/>
      <c r="T229" s="690"/>
      <c r="U229" s="690"/>
      <c r="V229" s="690"/>
      <c r="W229" s="690"/>
      <c r="X229" s="690"/>
      <c r="Y229" s="15">
        <v>611</v>
      </c>
      <c r="Z229" s="5" t="s">
        <v>163</v>
      </c>
      <c r="AA229" s="20">
        <v>23396</v>
      </c>
      <c r="AB229" s="20">
        <v>23649</v>
      </c>
      <c r="AC229" s="20">
        <v>23649</v>
      </c>
      <c r="AD229" s="5" t="s">
        <v>146</v>
      </c>
    </row>
    <row r="230" spans="1:30" ht="51" customHeight="1">
      <c r="A230" s="779"/>
      <c r="B230" s="793"/>
      <c r="C230" s="793"/>
      <c r="D230" s="594"/>
      <c r="E230" s="594"/>
      <c r="F230" s="781"/>
      <c r="G230" s="485"/>
      <c r="H230" s="594"/>
      <c r="I230" s="783"/>
      <c r="J230" s="783"/>
      <c r="K230" s="783"/>
      <c r="L230" s="783"/>
      <c r="M230" s="783"/>
      <c r="N230" s="594"/>
      <c r="O230" s="594"/>
      <c r="P230" s="688"/>
      <c r="Q230" s="798"/>
      <c r="R230" s="585"/>
      <c r="S230" s="692"/>
      <c r="T230" s="690"/>
      <c r="U230" s="690"/>
      <c r="V230" s="690"/>
      <c r="W230" s="690"/>
      <c r="X230" s="690"/>
      <c r="Y230" s="15">
        <v>612</v>
      </c>
      <c r="Z230" s="5" t="s">
        <v>167</v>
      </c>
      <c r="AA230" s="20">
        <v>645</v>
      </c>
      <c r="AB230" s="20">
        <v>645</v>
      </c>
      <c r="AC230" s="20">
        <v>645</v>
      </c>
      <c r="AD230" s="5" t="s">
        <v>138</v>
      </c>
    </row>
    <row r="231" spans="1:30" ht="56.25" customHeight="1">
      <c r="A231" s="779"/>
      <c r="B231" s="793"/>
      <c r="C231" s="793"/>
      <c r="D231" s="594"/>
      <c r="E231" s="594"/>
      <c r="F231" s="781"/>
      <c r="G231" s="485"/>
      <c r="H231" s="594"/>
      <c r="I231" s="783"/>
      <c r="J231" s="783"/>
      <c r="K231" s="783"/>
      <c r="L231" s="783"/>
      <c r="M231" s="783"/>
      <c r="N231" s="594"/>
      <c r="O231" s="594"/>
      <c r="P231" s="688"/>
      <c r="Q231" s="798"/>
      <c r="R231" s="585"/>
      <c r="S231" s="692"/>
      <c r="T231" s="690"/>
      <c r="U231" s="690"/>
      <c r="V231" s="690"/>
      <c r="W231" s="690"/>
      <c r="X231" s="690"/>
      <c r="Y231" s="15">
        <v>851</v>
      </c>
      <c r="Z231" s="5" t="s">
        <v>166</v>
      </c>
      <c r="AA231" s="20">
        <v>299</v>
      </c>
      <c r="AB231" s="20">
        <v>299</v>
      </c>
      <c r="AC231" s="20">
        <v>299</v>
      </c>
      <c r="AD231" s="5" t="s">
        <v>137</v>
      </c>
    </row>
    <row r="232" spans="1:30" ht="43.5" customHeight="1">
      <c r="A232" s="779"/>
      <c r="B232" s="793"/>
      <c r="C232" s="793"/>
      <c r="D232" s="594"/>
      <c r="E232" s="549"/>
      <c r="F232" s="561"/>
      <c r="G232" s="486"/>
      <c r="H232" s="549"/>
      <c r="I232" s="563"/>
      <c r="J232" s="563"/>
      <c r="K232" s="563"/>
      <c r="L232" s="563"/>
      <c r="M232" s="563"/>
      <c r="N232" s="549"/>
      <c r="O232" s="549"/>
      <c r="P232" s="689"/>
      <c r="Q232" s="576"/>
      <c r="R232" s="551"/>
      <c r="S232" s="693"/>
      <c r="T232" s="567"/>
      <c r="U232" s="567"/>
      <c r="V232" s="567"/>
      <c r="W232" s="567"/>
      <c r="X232" s="567"/>
      <c r="Y232" s="15">
        <v>852</v>
      </c>
      <c r="Z232" s="5" t="s">
        <v>168</v>
      </c>
      <c r="AA232" s="20">
        <v>7</v>
      </c>
      <c r="AB232" s="20">
        <v>7</v>
      </c>
      <c r="AC232" s="20">
        <v>7</v>
      </c>
      <c r="AD232" s="5" t="s">
        <v>137</v>
      </c>
    </row>
    <row r="233" spans="1:30" ht="136.5" customHeight="1">
      <c r="A233" s="779"/>
      <c r="B233" s="793"/>
      <c r="C233" s="793"/>
      <c r="D233" s="594"/>
      <c r="E233" s="548" t="s">
        <v>121</v>
      </c>
      <c r="F233" s="560">
        <v>38307</v>
      </c>
      <c r="G233" s="484">
        <v>508</v>
      </c>
      <c r="H233" s="548" t="s">
        <v>122</v>
      </c>
      <c r="I233" s="562" t="s">
        <v>123</v>
      </c>
      <c r="J233" s="562" t="s">
        <v>150</v>
      </c>
      <c r="K233" s="562" t="s">
        <v>125</v>
      </c>
      <c r="L233" s="562" t="s">
        <v>159</v>
      </c>
      <c r="M233" s="562" t="s">
        <v>169</v>
      </c>
      <c r="N233" s="552" t="s">
        <v>222</v>
      </c>
      <c r="O233" s="548" t="s">
        <v>142</v>
      </c>
      <c r="P233" s="685">
        <v>41927</v>
      </c>
      <c r="Q233" s="575">
        <v>2308</v>
      </c>
      <c r="R233" s="574" t="s">
        <v>331</v>
      </c>
      <c r="S233" s="691" t="s">
        <v>388</v>
      </c>
      <c r="T233" s="566"/>
      <c r="U233" s="566"/>
      <c r="V233" s="566"/>
      <c r="W233" s="566"/>
      <c r="X233" s="566"/>
      <c r="Y233" s="15">
        <v>611</v>
      </c>
      <c r="Z233" s="5" t="s">
        <v>163</v>
      </c>
      <c r="AA233" s="244">
        <v>84329.5</v>
      </c>
      <c r="AB233" s="244">
        <v>85773.6</v>
      </c>
      <c r="AC233" s="244">
        <v>85829.5</v>
      </c>
      <c r="AD233" s="5" t="s">
        <v>146</v>
      </c>
    </row>
    <row r="234" spans="1:30" ht="69.75" customHeight="1">
      <c r="A234" s="779"/>
      <c r="B234" s="793"/>
      <c r="C234" s="793"/>
      <c r="D234" s="594"/>
      <c r="E234" s="549"/>
      <c r="F234" s="561"/>
      <c r="G234" s="486"/>
      <c r="H234" s="549"/>
      <c r="I234" s="563"/>
      <c r="J234" s="563"/>
      <c r="K234" s="563"/>
      <c r="L234" s="563"/>
      <c r="M234" s="563"/>
      <c r="N234" s="549"/>
      <c r="O234" s="549"/>
      <c r="P234" s="686"/>
      <c r="Q234" s="576"/>
      <c r="R234" s="551"/>
      <c r="S234" s="693"/>
      <c r="T234" s="567"/>
      <c r="U234" s="567"/>
      <c r="V234" s="567"/>
      <c r="W234" s="567"/>
      <c r="X234" s="567"/>
      <c r="Y234" s="15">
        <v>612</v>
      </c>
      <c r="Z234" s="5" t="s">
        <v>170</v>
      </c>
      <c r="AA234" s="244">
        <v>7741.5</v>
      </c>
      <c r="AB234" s="244">
        <v>9827.3</v>
      </c>
      <c r="AC234" s="244">
        <v>9740.4</v>
      </c>
      <c r="AD234" s="5" t="s">
        <v>138</v>
      </c>
    </row>
    <row r="235" spans="1:30" ht="375.75" customHeight="1">
      <c r="A235" s="779"/>
      <c r="B235" s="793"/>
      <c r="C235" s="793"/>
      <c r="D235" s="594"/>
      <c r="E235" s="5" t="s">
        <v>121</v>
      </c>
      <c r="F235" s="7">
        <v>38307</v>
      </c>
      <c r="G235" s="6">
        <v>508</v>
      </c>
      <c r="H235" s="5" t="s">
        <v>122</v>
      </c>
      <c r="I235" s="245" t="s">
        <v>123</v>
      </c>
      <c r="J235" s="245" t="s">
        <v>150</v>
      </c>
      <c r="K235" s="245" t="s">
        <v>125</v>
      </c>
      <c r="L235" s="245" t="s">
        <v>159</v>
      </c>
      <c r="M235" s="245" t="s">
        <v>654</v>
      </c>
      <c r="N235" s="246" t="s">
        <v>655</v>
      </c>
      <c r="O235" s="5" t="s">
        <v>142</v>
      </c>
      <c r="P235" s="343">
        <v>41927</v>
      </c>
      <c r="Q235" s="26">
        <v>2308</v>
      </c>
      <c r="R235" s="50" t="s">
        <v>331</v>
      </c>
      <c r="S235" s="251" t="s">
        <v>388</v>
      </c>
      <c r="T235" s="240"/>
      <c r="U235" s="240"/>
      <c r="V235" s="240"/>
      <c r="W235" s="240"/>
      <c r="X235" s="240"/>
      <c r="Y235" s="15">
        <v>611</v>
      </c>
      <c r="Z235" s="5" t="s">
        <v>163</v>
      </c>
      <c r="AA235" s="20">
        <v>1126.7</v>
      </c>
      <c r="AB235" s="20">
        <v>1780.4</v>
      </c>
      <c r="AC235" s="20">
        <v>1780.4</v>
      </c>
      <c r="AD235" s="5" t="s">
        <v>146</v>
      </c>
    </row>
    <row r="236" spans="1:30" ht="294.75" customHeight="1">
      <c r="A236" s="779"/>
      <c r="B236" s="793"/>
      <c r="C236" s="793"/>
      <c r="D236" s="594"/>
      <c r="E236" s="5" t="s">
        <v>121</v>
      </c>
      <c r="F236" s="7">
        <v>38307</v>
      </c>
      <c r="G236" s="6">
        <v>508</v>
      </c>
      <c r="H236" s="5" t="s">
        <v>122</v>
      </c>
      <c r="I236" s="14" t="s">
        <v>123</v>
      </c>
      <c r="J236" s="14" t="s">
        <v>150</v>
      </c>
      <c r="K236" s="14" t="s">
        <v>125</v>
      </c>
      <c r="L236" s="14" t="s">
        <v>159</v>
      </c>
      <c r="M236" s="14" t="s">
        <v>149</v>
      </c>
      <c r="N236" s="44" t="s">
        <v>649</v>
      </c>
      <c r="O236" s="5" t="s">
        <v>121</v>
      </c>
      <c r="P236" s="7">
        <v>38307</v>
      </c>
      <c r="Q236" s="6">
        <v>508</v>
      </c>
      <c r="R236" s="5" t="s">
        <v>122</v>
      </c>
      <c r="S236" s="18"/>
      <c r="T236" s="18"/>
      <c r="U236" s="18"/>
      <c r="V236" s="5" t="s">
        <v>180</v>
      </c>
      <c r="W236" s="1"/>
      <c r="X236" s="1"/>
      <c r="Y236" s="15">
        <v>612</v>
      </c>
      <c r="Z236" s="5" t="s">
        <v>167</v>
      </c>
      <c r="AA236" s="20">
        <v>1000</v>
      </c>
      <c r="AB236" s="20">
        <v>1000</v>
      </c>
      <c r="AC236" s="20">
        <v>1000</v>
      </c>
      <c r="AD236" s="5" t="s">
        <v>138</v>
      </c>
    </row>
    <row r="237" spans="1:30" ht="175.5" customHeight="1">
      <c r="A237" s="779"/>
      <c r="B237" s="793"/>
      <c r="C237" s="793"/>
      <c r="D237" s="594"/>
      <c r="E237" s="5" t="s">
        <v>121</v>
      </c>
      <c r="F237" s="7">
        <v>38307</v>
      </c>
      <c r="G237" s="6">
        <v>508</v>
      </c>
      <c r="H237" s="5" t="s">
        <v>122</v>
      </c>
      <c r="I237" s="14" t="s">
        <v>123</v>
      </c>
      <c r="J237" s="14" t="s">
        <v>150</v>
      </c>
      <c r="K237" s="14" t="s">
        <v>125</v>
      </c>
      <c r="L237" s="14" t="s">
        <v>174</v>
      </c>
      <c r="M237" s="242" t="s">
        <v>169</v>
      </c>
      <c r="N237" s="44" t="s">
        <v>223</v>
      </c>
      <c r="O237" s="5" t="s">
        <v>142</v>
      </c>
      <c r="P237" s="25">
        <v>41927</v>
      </c>
      <c r="Q237" s="26">
        <v>2308</v>
      </c>
      <c r="R237" s="50" t="s">
        <v>331</v>
      </c>
      <c r="S237" s="9" t="s">
        <v>389</v>
      </c>
      <c r="T237" s="1"/>
      <c r="U237" s="1"/>
      <c r="V237" s="1"/>
      <c r="W237" s="1"/>
      <c r="X237" s="1"/>
      <c r="Y237" s="15">
        <v>612</v>
      </c>
      <c r="Z237" s="5" t="s">
        <v>167</v>
      </c>
      <c r="AA237" s="20">
        <v>666</v>
      </c>
      <c r="AB237" s="20">
        <v>240</v>
      </c>
      <c r="AC237" s="20">
        <v>240</v>
      </c>
      <c r="AD237" s="5" t="s">
        <v>138</v>
      </c>
    </row>
    <row r="238" spans="1:30" ht="125.25" customHeight="1">
      <c r="A238" s="779"/>
      <c r="B238" s="793"/>
      <c r="C238" s="793"/>
      <c r="D238" s="594"/>
      <c r="E238" s="548" t="s">
        <v>121</v>
      </c>
      <c r="F238" s="560">
        <v>38307</v>
      </c>
      <c r="G238" s="484">
        <v>508</v>
      </c>
      <c r="H238" s="548" t="s">
        <v>122</v>
      </c>
      <c r="I238" s="562" t="s">
        <v>123</v>
      </c>
      <c r="J238" s="562" t="s">
        <v>123</v>
      </c>
      <c r="K238" s="562" t="s">
        <v>175</v>
      </c>
      <c r="L238" s="562" t="s">
        <v>132</v>
      </c>
      <c r="M238" s="794" t="s">
        <v>160</v>
      </c>
      <c r="N238" s="552" t="s">
        <v>650</v>
      </c>
      <c r="O238" s="548" t="s">
        <v>142</v>
      </c>
      <c r="P238" s="685">
        <v>41927</v>
      </c>
      <c r="Q238" s="575">
        <v>2306</v>
      </c>
      <c r="R238" s="574" t="s">
        <v>651</v>
      </c>
      <c r="S238" s="691" t="s">
        <v>154</v>
      </c>
      <c r="T238" s="566"/>
      <c r="U238" s="566"/>
      <c r="V238" s="566"/>
      <c r="W238" s="566"/>
      <c r="X238" s="566"/>
      <c r="Y238" s="15">
        <v>611</v>
      </c>
      <c r="Z238" s="5" t="s">
        <v>163</v>
      </c>
      <c r="AA238" s="20">
        <v>6690</v>
      </c>
      <c r="AB238" s="20">
        <v>7690</v>
      </c>
      <c r="AC238" s="20">
        <v>6719</v>
      </c>
      <c r="AD238" s="5" t="s">
        <v>146</v>
      </c>
    </row>
    <row r="239" spans="1:30" ht="54" customHeight="1">
      <c r="A239" s="779"/>
      <c r="B239" s="793"/>
      <c r="C239" s="793"/>
      <c r="D239" s="594"/>
      <c r="E239" s="549"/>
      <c r="F239" s="561"/>
      <c r="G239" s="486"/>
      <c r="H239" s="549"/>
      <c r="I239" s="563"/>
      <c r="J239" s="563"/>
      <c r="K239" s="563"/>
      <c r="L239" s="563"/>
      <c r="M239" s="563"/>
      <c r="N239" s="549"/>
      <c r="O239" s="549"/>
      <c r="P239" s="686"/>
      <c r="Q239" s="576"/>
      <c r="R239" s="551"/>
      <c r="S239" s="693"/>
      <c r="T239" s="567"/>
      <c r="U239" s="567"/>
      <c r="V239" s="567"/>
      <c r="W239" s="567"/>
      <c r="X239" s="567"/>
      <c r="Y239" s="15">
        <v>612</v>
      </c>
      <c r="Z239" s="5" t="s">
        <v>167</v>
      </c>
      <c r="AA239" s="20">
        <v>1000</v>
      </c>
      <c r="AB239" s="20">
        <v>0</v>
      </c>
      <c r="AC239" s="20">
        <v>0</v>
      </c>
      <c r="AD239" s="5" t="s">
        <v>138</v>
      </c>
    </row>
    <row r="240" spans="1:30" ht="159" customHeight="1">
      <c r="A240" s="779"/>
      <c r="B240" s="793"/>
      <c r="C240" s="793"/>
      <c r="D240" s="594"/>
      <c r="E240" s="5" t="s">
        <v>121</v>
      </c>
      <c r="F240" s="7">
        <v>38307</v>
      </c>
      <c r="G240" s="6">
        <v>508</v>
      </c>
      <c r="H240" s="5" t="s">
        <v>122</v>
      </c>
      <c r="I240" s="14" t="s">
        <v>123</v>
      </c>
      <c r="J240" s="14" t="s">
        <v>123</v>
      </c>
      <c r="K240" s="14" t="s">
        <v>175</v>
      </c>
      <c r="L240" s="14" t="s">
        <v>132</v>
      </c>
      <c r="M240" s="245" t="s">
        <v>169</v>
      </c>
      <c r="N240" s="246" t="s">
        <v>224</v>
      </c>
      <c r="O240" s="5" t="s">
        <v>142</v>
      </c>
      <c r="P240" s="249">
        <v>41927</v>
      </c>
      <c r="Q240" s="250">
        <v>2306</v>
      </c>
      <c r="R240" s="50" t="s">
        <v>651</v>
      </c>
      <c r="S240" s="28" t="s">
        <v>154</v>
      </c>
      <c r="T240" s="240"/>
      <c r="U240" s="240"/>
      <c r="V240" s="240"/>
      <c r="W240" s="240"/>
      <c r="X240" s="240"/>
      <c r="Y240" s="15">
        <v>611</v>
      </c>
      <c r="Z240" s="5" t="s">
        <v>163</v>
      </c>
      <c r="AA240" s="20">
        <v>510</v>
      </c>
      <c r="AB240" s="20">
        <v>510</v>
      </c>
      <c r="AC240" s="20">
        <v>510</v>
      </c>
      <c r="AD240" s="5" t="s">
        <v>146</v>
      </c>
    </row>
    <row r="241" spans="1:30" ht="155.25" customHeight="1">
      <c r="A241" s="779"/>
      <c r="B241" s="793"/>
      <c r="C241" s="793"/>
      <c r="D241" s="594"/>
      <c r="E241" s="5" t="s">
        <v>121</v>
      </c>
      <c r="F241" s="7">
        <v>38307</v>
      </c>
      <c r="G241" s="6">
        <v>508</v>
      </c>
      <c r="H241" s="5" t="s">
        <v>122</v>
      </c>
      <c r="I241" s="14" t="s">
        <v>123</v>
      </c>
      <c r="J241" s="14" t="s">
        <v>123</v>
      </c>
      <c r="K241" s="14" t="s">
        <v>175</v>
      </c>
      <c r="L241" s="14" t="s">
        <v>132</v>
      </c>
      <c r="M241" s="14" t="s">
        <v>176</v>
      </c>
      <c r="N241" s="44" t="s">
        <v>225</v>
      </c>
      <c r="O241" s="5" t="s">
        <v>142</v>
      </c>
      <c r="P241" s="249">
        <v>41927</v>
      </c>
      <c r="Q241" s="250">
        <v>2306</v>
      </c>
      <c r="R241" s="50" t="s">
        <v>651</v>
      </c>
      <c r="S241" s="28" t="s">
        <v>154</v>
      </c>
      <c r="T241" s="1"/>
      <c r="U241" s="1"/>
      <c r="V241" s="1"/>
      <c r="W241" s="1"/>
      <c r="X241" s="1"/>
      <c r="Y241" s="15">
        <v>611</v>
      </c>
      <c r="Z241" s="5" t="s">
        <v>163</v>
      </c>
      <c r="AA241" s="20">
        <v>9775</v>
      </c>
      <c r="AB241" s="20">
        <v>9775</v>
      </c>
      <c r="AC241" s="20">
        <v>9775</v>
      </c>
      <c r="AD241" s="5" t="s">
        <v>146</v>
      </c>
    </row>
    <row r="242" spans="1:30" ht="76.5" customHeight="1">
      <c r="A242" s="779"/>
      <c r="B242" s="793"/>
      <c r="C242" s="793"/>
      <c r="D242" s="594"/>
      <c r="E242" s="548" t="s">
        <v>121</v>
      </c>
      <c r="F242" s="560">
        <v>38307</v>
      </c>
      <c r="G242" s="484">
        <v>508</v>
      </c>
      <c r="H242" s="548" t="s">
        <v>122</v>
      </c>
      <c r="I242" s="562" t="s">
        <v>123</v>
      </c>
      <c r="J242" s="562" t="s">
        <v>131</v>
      </c>
      <c r="K242" s="562" t="s">
        <v>125</v>
      </c>
      <c r="L242" s="562" t="s">
        <v>132</v>
      </c>
      <c r="M242" s="562" t="s">
        <v>177</v>
      </c>
      <c r="N242" s="552" t="s">
        <v>652</v>
      </c>
      <c r="O242" s="548" t="s">
        <v>142</v>
      </c>
      <c r="P242" s="685">
        <v>41927</v>
      </c>
      <c r="Q242" s="575">
        <v>2308</v>
      </c>
      <c r="R242" s="574" t="s">
        <v>331</v>
      </c>
      <c r="S242" s="691" t="s">
        <v>154</v>
      </c>
      <c r="T242" s="566"/>
      <c r="U242" s="566"/>
      <c r="V242" s="566"/>
      <c r="W242" s="566"/>
      <c r="X242" s="566"/>
      <c r="Y242" s="15">
        <v>111</v>
      </c>
      <c r="Z242" s="5" t="s">
        <v>161</v>
      </c>
      <c r="AA242" s="21">
        <v>2539</v>
      </c>
      <c r="AB242" s="20">
        <v>2539</v>
      </c>
      <c r="AC242" s="20">
        <v>2539</v>
      </c>
      <c r="AD242" s="5" t="s">
        <v>135</v>
      </c>
    </row>
    <row r="243" spans="1:30" ht="72.75" customHeight="1">
      <c r="A243" s="779"/>
      <c r="B243" s="793"/>
      <c r="C243" s="793"/>
      <c r="D243" s="594"/>
      <c r="E243" s="594"/>
      <c r="F243" s="781"/>
      <c r="G243" s="485"/>
      <c r="H243" s="594"/>
      <c r="I243" s="783"/>
      <c r="J243" s="783"/>
      <c r="K243" s="783"/>
      <c r="L243" s="783"/>
      <c r="M243" s="783"/>
      <c r="N243" s="594"/>
      <c r="O243" s="594"/>
      <c r="P243" s="797"/>
      <c r="Q243" s="798"/>
      <c r="R243" s="585"/>
      <c r="S243" s="692"/>
      <c r="T243" s="690"/>
      <c r="U243" s="690"/>
      <c r="V243" s="690"/>
      <c r="W243" s="690"/>
      <c r="X243" s="690"/>
      <c r="Y243" s="15">
        <v>112</v>
      </c>
      <c r="Z243" s="5" t="s">
        <v>566</v>
      </c>
      <c r="AA243" s="20">
        <v>38</v>
      </c>
      <c r="AB243" s="20">
        <v>38</v>
      </c>
      <c r="AC243" s="20">
        <v>38</v>
      </c>
      <c r="AD243" s="5" t="s">
        <v>135</v>
      </c>
    </row>
    <row r="244" spans="1:30" ht="66.75" customHeight="1">
      <c r="A244" s="779"/>
      <c r="B244" s="793"/>
      <c r="C244" s="793"/>
      <c r="D244" s="594"/>
      <c r="E244" s="594"/>
      <c r="F244" s="781"/>
      <c r="G244" s="485"/>
      <c r="H244" s="594"/>
      <c r="I244" s="783"/>
      <c r="J244" s="783"/>
      <c r="K244" s="783"/>
      <c r="L244" s="783"/>
      <c r="M244" s="783"/>
      <c r="N244" s="594"/>
      <c r="O244" s="594"/>
      <c r="P244" s="797"/>
      <c r="Q244" s="798"/>
      <c r="R244" s="585"/>
      <c r="S244" s="692"/>
      <c r="T244" s="690"/>
      <c r="U244" s="690"/>
      <c r="V244" s="690"/>
      <c r="W244" s="690"/>
      <c r="X244" s="690"/>
      <c r="Y244" s="15">
        <v>244</v>
      </c>
      <c r="Z244" s="5" t="s">
        <v>162</v>
      </c>
      <c r="AA244" s="20">
        <v>1226</v>
      </c>
      <c r="AB244" s="20">
        <v>1226</v>
      </c>
      <c r="AC244" s="20">
        <v>1226</v>
      </c>
      <c r="AD244" s="5" t="s">
        <v>136</v>
      </c>
    </row>
    <row r="245" spans="1:30" ht="117.75" customHeight="1">
      <c r="A245" s="779"/>
      <c r="B245" s="793"/>
      <c r="C245" s="793"/>
      <c r="D245" s="594"/>
      <c r="E245" s="594"/>
      <c r="F245" s="781"/>
      <c r="G245" s="485"/>
      <c r="H245" s="594"/>
      <c r="I245" s="783"/>
      <c r="J245" s="783"/>
      <c r="K245" s="783"/>
      <c r="L245" s="783"/>
      <c r="M245" s="783"/>
      <c r="N245" s="594"/>
      <c r="O245" s="594"/>
      <c r="P245" s="797"/>
      <c r="Q245" s="798"/>
      <c r="R245" s="585"/>
      <c r="S245" s="692"/>
      <c r="T245" s="690"/>
      <c r="U245" s="690"/>
      <c r="V245" s="690"/>
      <c r="W245" s="690"/>
      <c r="X245" s="690"/>
      <c r="Y245" s="15">
        <v>611</v>
      </c>
      <c r="Z245" s="5" t="s">
        <v>163</v>
      </c>
      <c r="AA245" s="20">
        <v>6904</v>
      </c>
      <c r="AB245" s="20">
        <v>6904</v>
      </c>
      <c r="AC245" s="20">
        <v>6904</v>
      </c>
      <c r="AD245" s="5" t="s">
        <v>146</v>
      </c>
    </row>
    <row r="246" spans="1:30" ht="48" customHeight="1">
      <c r="A246" s="779"/>
      <c r="B246" s="793"/>
      <c r="C246" s="793"/>
      <c r="D246" s="594"/>
      <c r="E246" s="549"/>
      <c r="F246" s="561"/>
      <c r="G246" s="486"/>
      <c r="H246" s="549"/>
      <c r="I246" s="563"/>
      <c r="J246" s="563"/>
      <c r="K246" s="563"/>
      <c r="L246" s="563"/>
      <c r="M246" s="563"/>
      <c r="N246" s="549"/>
      <c r="O246" s="549"/>
      <c r="P246" s="686"/>
      <c r="Q246" s="576"/>
      <c r="R246" s="551"/>
      <c r="S246" s="693"/>
      <c r="T246" s="567"/>
      <c r="U246" s="567"/>
      <c r="V246" s="567"/>
      <c r="W246" s="567"/>
      <c r="X246" s="567"/>
      <c r="Y246" s="15">
        <v>851</v>
      </c>
      <c r="Z246" s="5" t="s">
        <v>166</v>
      </c>
      <c r="AA246" s="20">
        <v>16</v>
      </c>
      <c r="AB246" s="20">
        <v>16</v>
      </c>
      <c r="AC246" s="20">
        <v>16</v>
      </c>
      <c r="AD246" s="5" t="s">
        <v>137</v>
      </c>
    </row>
    <row r="247" spans="1:30" ht="78" customHeight="1">
      <c r="A247" s="779"/>
      <c r="B247" s="793"/>
      <c r="C247" s="793"/>
      <c r="D247" s="594"/>
      <c r="E247" s="548" t="s">
        <v>121</v>
      </c>
      <c r="F247" s="560">
        <v>38307</v>
      </c>
      <c r="G247" s="484">
        <v>508</v>
      </c>
      <c r="H247" s="548" t="s">
        <v>122</v>
      </c>
      <c r="I247" s="562" t="s">
        <v>123</v>
      </c>
      <c r="J247" s="562" t="s">
        <v>131</v>
      </c>
      <c r="K247" s="562" t="s">
        <v>125</v>
      </c>
      <c r="L247" s="562" t="s">
        <v>132</v>
      </c>
      <c r="M247" s="562" t="s">
        <v>178</v>
      </c>
      <c r="N247" s="552" t="s">
        <v>226</v>
      </c>
      <c r="O247" s="548" t="s">
        <v>142</v>
      </c>
      <c r="P247" s="685">
        <v>41927</v>
      </c>
      <c r="Q247" s="575">
        <v>2308</v>
      </c>
      <c r="R247" s="574" t="s">
        <v>653</v>
      </c>
      <c r="S247" s="691" t="s">
        <v>154</v>
      </c>
      <c r="T247" s="566"/>
      <c r="U247" s="566"/>
      <c r="V247" s="566"/>
      <c r="W247" s="566"/>
      <c r="X247" s="566"/>
      <c r="Y247" s="15">
        <v>111</v>
      </c>
      <c r="Z247" s="5" t="s">
        <v>161</v>
      </c>
      <c r="AA247" s="21">
        <v>15826</v>
      </c>
      <c r="AB247" s="20">
        <v>15826</v>
      </c>
      <c r="AC247" s="20">
        <v>15826</v>
      </c>
      <c r="AD247" s="5" t="s">
        <v>135</v>
      </c>
    </row>
    <row r="248" spans="1:30" ht="78.75" customHeight="1">
      <c r="A248" s="779"/>
      <c r="B248" s="793"/>
      <c r="C248" s="793"/>
      <c r="D248" s="594"/>
      <c r="E248" s="594"/>
      <c r="F248" s="781"/>
      <c r="G248" s="485"/>
      <c r="H248" s="594"/>
      <c r="I248" s="783"/>
      <c r="J248" s="783"/>
      <c r="K248" s="783"/>
      <c r="L248" s="783"/>
      <c r="M248" s="783"/>
      <c r="N248" s="594"/>
      <c r="O248" s="594"/>
      <c r="P248" s="797"/>
      <c r="Q248" s="798"/>
      <c r="R248" s="585"/>
      <c r="S248" s="692"/>
      <c r="T248" s="690"/>
      <c r="U248" s="690"/>
      <c r="V248" s="690"/>
      <c r="W248" s="690"/>
      <c r="X248" s="690"/>
      <c r="Y248" s="15">
        <v>244</v>
      </c>
      <c r="Z248" s="5" t="s">
        <v>162</v>
      </c>
      <c r="AA248" s="20">
        <v>1642</v>
      </c>
      <c r="AB248" s="20">
        <v>1642</v>
      </c>
      <c r="AC248" s="20">
        <v>1642</v>
      </c>
      <c r="AD248" s="5" t="s">
        <v>136</v>
      </c>
    </row>
    <row r="249" spans="1:30" ht="48" customHeight="1">
      <c r="A249" s="779"/>
      <c r="B249" s="793"/>
      <c r="C249" s="793"/>
      <c r="D249" s="594"/>
      <c r="E249" s="594"/>
      <c r="F249" s="781"/>
      <c r="G249" s="485"/>
      <c r="H249" s="594"/>
      <c r="I249" s="783"/>
      <c r="J249" s="783"/>
      <c r="K249" s="783"/>
      <c r="L249" s="783"/>
      <c r="M249" s="783"/>
      <c r="N249" s="594"/>
      <c r="O249" s="594"/>
      <c r="P249" s="797"/>
      <c r="Q249" s="798"/>
      <c r="R249" s="585"/>
      <c r="S249" s="692"/>
      <c r="T249" s="690"/>
      <c r="U249" s="690"/>
      <c r="V249" s="690"/>
      <c r="W249" s="690"/>
      <c r="X249" s="690"/>
      <c r="Y249" s="15">
        <v>851</v>
      </c>
      <c r="Z249" s="5" t="s">
        <v>166</v>
      </c>
      <c r="AA249" s="20">
        <v>20</v>
      </c>
      <c r="AB249" s="20">
        <v>20</v>
      </c>
      <c r="AC249" s="20">
        <v>20</v>
      </c>
      <c r="AD249" s="5" t="s">
        <v>137</v>
      </c>
    </row>
    <row r="250" spans="1:30" ht="48" customHeight="1">
      <c r="A250" s="779"/>
      <c r="B250" s="793"/>
      <c r="C250" s="793"/>
      <c r="D250" s="594"/>
      <c r="E250" s="549"/>
      <c r="F250" s="561"/>
      <c r="G250" s="486"/>
      <c r="H250" s="549"/>
      <c r="I250" s="563"/>
      <c r="J250" s="563"/>
      <c r="K250" s="563"/>
      <c r="L250" s="563"/>
      <c r="M250" s="563"/>
      <c r="N250" s="549"/>
      <c r="O250" s="549"/>
      <c r="P250" s="686"/>
      <c r="Q250" s="576"/>
      <c r="R250" s="551"/>
      <c r="S250" s="693"/>
      <c r="T250" s="567"/>
      <c r="U250" s="567"/>
      <c r="V250" s="567"/>
      <c r="W250" s="567"/>
      <c r="X250" s="567"/>
      <c r="Y250" s="15">
        <v>852</v>
      </c>
      <c r="Z250" s="5" t="s">
        <v>168</v>
      </c>
      <c r="AA250" s="20">
        <v>7</v>
      </c>
      <c r="AB250" s="20">
        <v>7</v>
      </c>
      <c r="AC250" s="20">
        <v>7</v>
      </c>
      <c r="AD250" s="5" t="s">
        <v>137</v>
      </c>
    </row>
    <row r="251" spans="1:30" ht="81" customHeight="1">
      <c r="A251" s="779"/>
      <c r="B251" s="793"/>
      <c r="C251" s="793"/>
      <c r="D251" s="594"/>
      <c r="E251" s="548" t="s">
        <v>121</v>
      </c>
      <c r="F251" s="560">
        <v>38307</v>
      </c>
      <c r="G251" s="484">
        <v>508</v>
      </c>
      <c r="H251" s="548" t="s">
        <v>122</v>
      </c>
      <c r="I251" s="556">
        <v>10</v>
      </c>
      <c r="J251" s="558" t="s">
        <v>179</v>
      </c>
      <c r="K251" s="556">
        <v>18</v>
      </c>
      <c r="L251" s="556">
        <v>0</v>
      </c>
      <c r="M251" s="556">
        <v>7059</v>
      </c>
      <c r="N251" s="552" t="s">
        <v>656</v>
      </c>
      <c r="O251" s="548" t="s">
        <v>121</v>
      </c>
      <c r="P251" s="560">
        <v>38307</v>
      </c>
      <c r="Q251" s="484">
        <v>508</v>
      </c>
      <c r="R251" s="548" t="s">
        <v>122</v>
      </c>
      <c r="S251" s="691"/>
      <c r="T251" s="566"/>
      <c r="U251" s="566"/>
      <c r="V251" s="548" t="s">
        <v>180</v>
      </c>
      <c r="W251" s="566"/>
      <c r="X251" s="566"/>
      <c r="Y251" s="15">
        <v>244</v>
      </c>
      <c r="Z251" s="5" t="s">
        <v>162</v>
      </c>
      <c r="AA251" s="20">
        <v>23</v>
      </c>
      <c r="AB251" s="20">
        <v>23</v>
      </c>
      <c r="AC251" s="20">
        <v>23</v>
      </c>
      <c r="AD251" s="5" t="s">
        <v>136</v>
      </c>
    </row>
    <row r="252" spans="1:30" ht="115.5" customHeight="1">
      <c r="A252" s="780"/>
      <c r="B252" s="785"/>
      <c r="C252" s="785"/>
      <c r="D252" s="549"/>
      <c r="E252" s="549"/>
      <c r="F252" s="561"/>
      <c r="G252" s="486"/>
      <c r="H252" s="549"/>
      <c r="I252" s="557"/>
      <c r="J252" s="559"/>
      <c r="K252" s="557"/>
      <c r="L252" s="557"/>
      <c r="M252" s="557"/>
      <c r="N252" s="553"/>
      <c r="O252" s="549"/>
      <c r="P252" s="561"/>
      <c r="Q252" s="486"/>
      <c r="R252" s="549"/>
      <c r="S252" s="693"/>
      <c r="T252" s="567"/>
      <c r="U252" s="567"/>
      <c r="V252" s="549"/>
      <c r="W252" s="567"/>
      <c r="X252" s="567"/>
      <c r="Y252" s="17">
        <v>321</v>
      </c>
      <c r="Z252" s="5" t="s">
        <v>181</v>
      </c>
      <c r="AA252" s="21">
        <f>2293-23</f>
        <v>2270</v>
      </c>
      <c r="AB252" s="21">
        <f>2293-23</f>
        <v>2270</v>
      </c>
      <c r="AC252" s="21">
        <f>2293-23</f>
        <v>2270</v>
      </c>
      <c r="AD252" s="5" t="s">
        <v>182</v>
      </c>
    </row>
    <row r="253" spans="1:30" ht="25.5" customHeight="1">
      <c r="A253" s="787">
        <v>773</v>
      </c>
      <c r="B253" s="790" t="s">
        <v>115</v>
      </c>
      <c r="C253" s="790" t="s">
        <v>183</v>
      </c>
      <c r="D253" s="4" t="s">
        <v>144</v>
      </c>
      <c r="E253" s="5"/>
      <c r="F253" s="7"/>
      <c r="G253" s="6"/>
      <c r="H253" s="5"/>
      <c r="I253" s="17"/>
      <c r="J253" s="19"/>
      <c r="K253" s="17"/>
      <c r="L253" s="17"/>
      <c r="M253" s="17"/>
      <c r="N253" s="5"/>
      <c r="O253" s="5"/>
      <c r="P253" s="7"/>
      <c r="Q253" s="6"/>
      <c r="R253" s="5"/>
      <c r="S253" s="18"/>
      <c r="T253" s="18"/>
      <c r="U253" s="18"/>
      <c r="V253" s="5"/>
      <c r="W253" s="18"/>
      <c r="X253" s="18"/>
      <c r="Y253" s="17"/>
      <c r="Z253" s="5"/>
      <c r="AA253" s="22">
        <f>SUM(AA214:AA252)</f>
        <v>362095.7</v>
      </c>
      <c r="AB253" s="22">
        <f>SUM(AB214:AB252)</f>
        <v>371821.4</v>
      </c>
      <c r="AC253" s="22">
        <f>SUM(AC214:AC252)</f>
        <v>371821.4</v>
      </c>
      <c r="AD253" s="5"/>
    </row>
    <row r="254" spans="1:30" ht="45" customHeight="1">
      <c r="A254" s="788"/>
      <c r="B254" s="791"/>
      <c r="C254" s="791"/>
      <c r="D254" s="10" t="s">
        <v>145</v>
      </c>
      <c r="E254" s="5"/>
      <c r="F254" s="7"/>
      <c r="G254" s="6"/>
      <c r="H254" s="5"/>
      <c r="I254" s="17"/>
      <c r="J254" s="19"/>
      <c r="K254" s="17"/>
      <c r="L254" s="17"/>
      <c r="M254" s="17"/>
      <c r="N254" s="5"/>
      <c r="O254" s="5"/>
      <c r="P254" s="7"/>
      <c r="Q254" s="6"/>
      <c r="R254" s="5"/>
      <c r="S254" s="18"/>
      <c r="T254" s="18"/>
      <c r="U254" s="18"/>
      <c r="V254" s="5"/>
      <c r="W254" s="18"/>
      <c r="X254" s="18"/>
      <c r="Y254" s="17"/>
      <c r="Z254" s="5"/>
      <c r="AA254" s="22">
        <f>AA252+AA241+AA236+AA225+AA224+AA218+AA235+AA251</f>
        <v>29330.7</v>
      </c>
      <c r="AB254" s="22">
        <f>AB252+AB241+AB236+AB225+AB224+AB218+AB235+AB251</f>
        <v>29984.4</v>
      </c>
      <c r="AC254" s="22">
        <f>AC252+AC241+AC236+AC225+AC224+AC218+AC235+AC251</f>
        <v>29984.4</v>
      </c>
      <c r="AD254" s="5"/>
    </row>
    <row r="255" spans="1:30" ht="30.75">
      <c r="A255" s="789"/>
      <c r="B255" s="792"/>
      <c r="C255" s="792"/>
      <c r="D255" s="11" t="s">
        <v>158</v>
      </c>
      <c r="E255" s="1"/>
      <c r="F255" s="1"/>
      <c r="G255" s="1"/>
      <c r="H255" s="1"/>
      <c r="I255" s="16"/>
      <c r="J255" s="16"/>
      <c r="K255" s="16"/>
      <c r="L255" s="16"/>
      <c r="M255" s="16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6"/>
      <c r="Z255" s="1"/>
      <c r="AA255" s="23">
        <f>AA253-AA254</f>
        <v>332765</v>
      </c>
      <c r="AB255" s="23">
        <f>AB253-AB254</f>
        <v>341837</v>
      </c>
      <c r="AC255" s="23">
        <f>AC253-AC254</f>
        <v>341837</v>
      </c>
      <c r="AD255" s="1"/>
    </row>
    <row r="256" spans="1:30" ht="266.25" customHeight="1">
      <c r="A256" s="778">
        <v>773</v>
      </c>
      <c r="B256" s="630" t="s">
        <v>115</v>
      </c>
      <c r="C256" s="784" t="s">
        <v>171</v>
      </c>
      <c r="D256" s="548" t="s">
        <v>172</v>
      </c>
      <c r="E256" s="12" t="s">
        <v>121</v>
      </c>
      <c r="F256" s="25">
        <v>38307</v>
      </c>
      <c r="G256" s="26">
        <v>508</v>
      </c>
      <c r="H256" s="12" t="s">
        <v>122</v>
      </c>
      <c r="I256" s="27" t="s">
        <v>123</v>
      </c>
      <c r="J256" s="27" t="s">
        <v>124</v>
      </c>
      <c r="K256" s="27" t="s">
        <v>125</v>
      </c>
      <c r="L256" s="27" t="s">
        <v>126</v>
      </c>
      <c r="M256" s="27" t="s">
        <v>147</v>
      </c>
      <c r="N256" s="50" t="s">
        <v>657</v>
      </c>
      <c r="O256" s="12" t="s">
        <v>142</v>
      </c>
      <c r="P256" s="25">
        <v>41632</v>
      </c>
      <c r="Q256" s="26">
        <v>4541</v>
      </c>
      <c r="R256" s="12" t="s">
        <v>173</v>
      </c>
      <c r="S256" s="28"/>
      <c r="T256" s="13"/>
      <c r="U256" s="13"/>
      <c r="V256" s="29" t="s">
        <v>190</v>
      </c>
      <c r="W256" s="13"/>
      <c r="X256" s="13"/>
      <c r="Y256" s="30">
        <v>611</v>
      </c>
      <c r="Z256" s="12" t="s">
        <v>163</v>
      </c>
      <c r="AA256" s="30">
        <v>209425.1</v>
      </c>
      <c r="AB256" s="30">
        <v>217684</v>
      </c>
      <c r="AC256" s="30">
        <v>217684</v>
      </c>
      <c r="AD256" s="12" t="s">
        <v>146</v>
      </c>
    </row>
    <row r="257" spans="1:30" ht="389.25" customHeight="1">
      <c r="A257" s="780"/>
      <c r="B257" s="786"/>
      <c r="C257" s="785"/>
      <c r="D257" s="549"/>
      <c r="E257" s="12" t="s">
        <v>121</v>
      </c>
      <c r="F257" s="25">
        <v>38307</v>
      </c>
      <c r="G257" s="26">
        <v>508</v>
      </c>
      <c r="H257" s="12" t="s">
        <v>122</v>
      </c>
      <c r="I257" s="27" t="s">
        <v>123</v>
      </c>
      <c r="J257" s="27" t="s">
        <v>150</v>
      </c>
      <c r="K257" s="30">
        <v>18</v>
      </c>
      <c r="L257" s="30">
        <v>2</v>
      </c>
      <c r="M257" s="30">
        <v>7047</v>
      </c>
      <c r="N257" s="50" t="s">
        <v>366</v>
      </c>
      <c r="O257" s="12" t="s">
        <v>142</v>
      </c>
      <c r="P257" s="25">
        <v>41632</v>
      </c>
      <c r="Q257" s="26">
        <v>4542</v>
      </c>
      <c r="R257" s="50" t="s">
        <v>419</v>
      </c>
      <c r="S257" s="13"/>
      <c r="T257" s="13"/>
      <c r="U257" s="13"/>
      <c r="V257" s="29" t="s">
        <v>190</v>
      </c>
      <c r="W257" s="13"/>
      <c r="X257" s="13"/>
      <c r="Y257" s="30">
        <v>611</v>
      </c>
      <c r="Z257" s="12" t="s">
        <v>163</v>
      </c>
      <c r="AA257" s="30">
        <v>286240.5</v>
      </c>
      <c r="AB257" s="30">
        <v>295455</v>
      </c>
      <c r="AC257" s="30">
        <v>295455</v>
      </c>
      <c r="AD257" s="12" t="s">
        <v>146</v>
      </c>
    </row>
    <row r="258" spans="1:30" ht="81.75" customHeight="1">
      <c r="A258" s="778">
        <v>773</v>
      </c>
      <c r="B258" s="630" t="s">
        <v>115</v>
      </c>
      <c r="C258" s="784" t="s">
        <v>184</v>
      </c>
      <c r="D258" s="548" t="s">
        <v>185</v>
      </c>
      <c r="E258" s="550" t="s">
        <v>121</v>
      </c>
      <c r="F258" s="685">
        <v>38307</v>
      </c>
      <c r="G258" s="575">
        <v>508</v>
      </c>
      <c r="H258" s="550" t="s">
        <v>122</v>
      </c>
      <c r="I258" s="554">
        <v>10</v>
      </c>
      <c r="J258" s="562" t="s">
        <v>186</v>
      </c>
      <c r="K258" s="554">
        <v>18</v>
      </c>
      <c r="L258" s="554">
        <v>0</v>
      </c>
      <c r="M258" s="554">
        <v>7007</v>
      </c>
      <c r="N258" s="552" t="s">
        <v>658</v>
      </c>
      <c r="O258" s="550" t="s">
        <v>142</v>
      </c>
      <c r="P258" s="560">
        <v>40084</v>
      </c>
      <c r="Q258" s="484">
        <v>2322</v>
      </c>
      <c r="R258" s="548" t="s">
        <v>187</v>
      </c>
      <c r="S258" s="802"/>
      <c r="T258" s="802"/>
      <c r="U258" s="802"/>
      <c r="V258" s="575" t="s">
        <v>190</v>
      </c>
      <c r="W258" s="802"/>
      <c r="X258" s="802"/>
      <c r="Y258" s="15">
        <v>121</v>
      </c>
      <c r="Z258" s="5" t="s">
        <v>165</v>
      </c>
      <c r="AA258" s="20">
        <v>2128</v>
      </c>
      <c r="AB258" s="20">
        <v>2128</v>
      </c>
      <c r="AC258" s="20">
        <v>2128</v>
      </c>
      <c r="AD258" s="5" t="s">
        <v>135</v>
      </c>
    </row>
    <row r="259" spans="1:30" ht="101.25" customHeight="1">
      <c r="A259" s="780"/>
      <c r="B259" s="786"/>
      <c r="C259" s="785"/>
      <c r="D259" s="549"/>
      <c r="E259" s="551"/>
      <c r="F259" s="686"/>
      <c r="G259" s="576"/>
      <c r="H259" s="551"/>
      <c r="I259" s="555"/>
      <c r="J259" s="563"/>
      <c r="K259" s="555"/>
      <c r="L259" s="555"/>
      <c r="M259" s="555"/>
      <c r="N259" s="549"/>
      <c r="O259" s="551"/>
      <c r="P259" s="561"/>
      <c r="Q259" s="486"/>
      <c r="R259" s="549"/>
      <c r="S259" s="803"/>
      <c r="T259" s="803"/>
      <c r="U259" s="803"/>
      <c r="V259" s="576"/>
      <c r="W259" s="803"/>
      <c r="X259" s="803"/>
      <c r="Y259" s="15">
        <v>244</v>
      </c>
      <c r="Z259" s="5" t="s">
        <v>162</v>
      </c>
      <c r="AA259" s="20">
        <v>682</v>
      </c>
      <c r="AB259" s="20">
        <v>682</v>
      </c>
      <c r="AC259" s="20">
        <v>682</v>
      </c>
      <c r="AD259" s="5" t="s">
        <v>136</v>
      </c>
    </row>
    <row r="260" spans="1:30" ht="203.25" customHeight="1">
      <c r="A260" s="778">
        <v>773</v>
      </c>
      <c r="B260" s="630" t="s">
        <v>115</v>
      </c>
      <c r="C260" s="784" t="s">
        <v>188</v>
      </c>
      <c r="D260" s="548" t="s">
        <v>189</v>
      </c>
      <c r="E260" s="12" t="s">
        <v>142</v>
      </c>
      <c r="F260" s="7">
        <v>40269</v>
      </c>
      <c r="G260" s="6">
        <v>601</v>
      </c>
      <c r="H260" s="5" t="s">
        <v>191</v>
      </c>
      <c r="I260" s="15">
        <v>10</v>
      </c>
      <c r="J260" s="14" t="s">
        <v>186</v>
      </c>
      <c r="K260" s="15">
        <v>18</v>
      </c>
      <c r="L260" s="15">
        <v>0</v>
      </c>
      <c r="M260" s="15">
        <v>5082</v>
      </c>
      <c r="N260" s="44" t="s">
        <v>659</v>
      </c>
      <c r="O260" s="12" t="s">
        <v>121</v>
      </c>
      <c r="P260" s="25">
        <v>38307</v>
      </c>
      <c r="Q260" s="26">
        <v>508</v>
      </c>
      <c r="R260" s="12" t="s">
        <v>122</v>
      </c>
      <c r="S260" s="378" t="s">
        <v>370</v>
      </c>
      <c r="T260" s="1"/>
      <c r="U260" s="1"/>
      <c r="V260" s="6"/>
      <c r="W260" s="1"/>
      <c r="X260" s="6"/>
      <c r="Y260" s="15">
        <v>412</v>
      </c>
      <c r="Z260" s="5" t="s">
        <v>193</v>
      </c>
      <c r="AA260" s="32">
        <v>13244.9</v>
      </c>
      <c r="AB260" s="32">
        <v>7946.9</v>
      </c>
      <c r="AC260" s="32">
        <v>6622.4</v>
      </c>
      <c r="AD260" s="5" t="s">
        <v>136</v>
      </c>
    </row>
    <row r="261" spans="1:30" ht="198" customHeight="1">
      <c r="A261" s="779"/>
      <c r="B261" s="631"/>
      <c r="C261" s="793"/>
      <c r="D261" s="594"/>
      <c r="E261" s="12" t="s">
        <v>142</v>
      </c>
      <c r="F261" s="7">
        <v>40269</v>
      </c>
      <c r="G261" s="6">
        <v>601</v>
      </c>
      <c r="H261" s="5" t="s">
        <v>191</v>
      </c>
      <c r="I261" s="15">
        <v>10</v>
      </c>
      <c r="J261" s="14" t="s">
        <v>186</v>
      </c>
      <c r="K261" s="15">
        <v>18</v>
      </c>
      <c r="L261" s="15">
        <v>0</v>
      </c>
      <c r="M261" s="15">
        <v>7082</v>
      </c>
      <c r="N261" s="44" t="s">
        <v>659</v>
      </c>
      <c r="O261" s="12" t="s">
        <v>121</v>
      </c>
      <c r="P261" s="25">
        <v>38307</v>
      </c>
      <c r="Q261" s="26">
        <v>508</v>
      </c>
      <c r="R261" s="12" t="s">
        <v>122</v>
      </c>
      <c r="S261" s="378" t="s">
        <v>370</v>
      </c>
      <c r="T261" s="1"/>
      <c r="U261" s="1"/>
      <c r="V261" s="6"/>
      <c r="X261" s="6"/>
      <c r="Y261" s="15">
        <v>412</v>
      </c>
      <c r="Z261" s="5" t="s">
        <v>193</v>
      </c>
      <c r="AA261" s="32">
        <v>6622.4</v>
      </c>
      <c r="AB261" s="32">
        <v>2649</v>
      </c>
      <c r="AC261" s="32">
        <v>2649</v>
      </c>
      <c r="AD261" s="5" t="s">
        <v>136</v>
      </c>
    </row>
    <row r="262" spans="1:30" ht="90" customHeight="1">
      <c r="A262" s="779"/>
      <c r="B262" s="631"/>
      <c r="C262" s="793"/>
      <c r="D262" s="594"/>
      <c r="E262" s="548" t="s">
        <v>142</v>
      </c>
      <c r="F262" s="560">
        <v>40269</v>
      </c>
      <c r="G262" s="484">
        <v>601</v>
      </c>
      <c r="H262" s="548" t="s">
        <v>191</v>
      </c>
      <c r="I262" s="554">
        <v>10</v>
      </c>
      <c r="J262" s="562" t="s">
        <v>186</v>
      </c>
      <c r="K262" s="554">
        <v>18</v>
      </c>
      <c r="L262" s="554" t="s">
        <v>194</v>
      </c>
      <c r="M262" s="554">
        <v>7065</v>
      </c>
      <c r="N262" s="552" t="s">
        <v>660</v>
      </c>
      <c r="O262" s="550" t="s">
        <v>121</v>
      </c>
      <c r="P262" s="685">
        <v>38307</v>
      </c>
      <c r="Q262" s="575">
        <v>508</v>
      </c>
      <c r="R262" s="550" t="s">
        <v>122</v>
      </c>
      <c r="S262" s="778" t="s">
        <v>370</v>
      </c>
      <c r="T262" s="566"/>
      <c r="U262" s="566"/>
      <c r="V262" s="484"/>
      <c r="W262" s="566"/>
      <c r="X262" s="484"/>
      <c r="Y262" s="15">
        <v>244</v>
      </c>
      <c r="Z262" s="5" t="s">
        <v>162</v>
      </c>
      <c r="AA262" s="20">
        <v>120</v>
      </c>
      <c r="AB262" s="20">
        <v>120</v>
      </c>
      <c r="AC262" s="20">
        <v>120</v>
      </c>
      <c r="AD262" s="5" t="s">
        <v>136</v>
      </c>
    </row>
    <row r="263" spans="1:30" ht="88.5" customHeight="1">
      <c r="A263" s="779"/>
      <c r="B263" s="631"/>
      <c r="C263" s="793"/>
      <c r="D263" s="594"/>
      <c r="E263" s="594"/>
      <c r="F263" s="781"/>
      <c r="G263" s="485"/>
      <c r="H263" s="594"/>
      <c r="I263" s="817"/>
      <c r="J263" s="783"/>
      <c r="K263" s="817"/>
      <c r="L263" s="817"/>
      <c r="M263" s="817"/>
      <c r="N263" s="818"/>
      <c r="O263" s="585"/>
      <c r="P263" s="797"/>
      <c r="Q263" s="798"/>
      <c r="R263" s="585"/>
      <c r="S263" s="779"/>
      <c r="T263" s="690"/>
      <c r="U263" s="690"/>
      <c r="V263" s="485"/>
      <c r="W263" s="690"/>
      <c r="X263" s="485"/>
      <c r="Y263" s="15">
        <v>313</v>
      </c>
      <c r="Z263" s="5" t="s">
        <v>196</v>
      </c>
      <c r="AA263" s="15">
        <f>11880-285</f>
        <v>11595</v>
      </c>
      <c r="AB263" s="15">
        <f>11880-285</f>
        <v>11595</v>
      </c>
      <c r="AC263" s="15">
        <f>11880-285</f>
        <v>11595</v>
      </c>
      <c r="AD263" s="5" t="s">
        <v>182</v>
      </c>
    </row>
    <row r="264" spans="1:30" ht="76.5" customHeight="1">
      <c r="A264" s="779"/>
      <c r="B264" s="631"/>
      <c r="C264" s="793"/>
      <c r="D264" s="594"/>
      <c r="E264" s="549"/>
      <c r="F264" s="819"/>
      <c r="G264" s="486"/>
      <c r="H264" s="549"/>
      <c r="I264" s="555"/>
      <c r="J264" s="563"/>
      <c r="K264" s="555"/>
      <c r="L264" s="555"/>
      <c r="M264" s="555"/>
      <c r="N264" s="549"/>
      <c r="O264" s="551"/>
      <c r="P264" s="686"/>
      <c r="Q264" s="576"/>
      <c r="R264" s="551"/>
      <c r="S264" s="780"/>
      <c r="T264" s="567"/>
      <c r="U264" s="567"/>
      <c r="V264" s="486"/>
      <c r="W264" s="567"/>
      <c r="X264" s="486"/>
      <c r="Y264" s="15">
        <v>323</v>
      </c>
      <c r="Z264" s="44" t="s">
        <v>46</v>
      </c>
      <c r="AA264" s="15">
        <v>285</v>
      </c>
      <c r="AB264" s="15">
        <v>285</v>
      </c>
      <c r="AC264" s="15">
        <v>285</v>
      </c>
      <c r="AD264" s="44" t="s">
        <v>325</v>
      </c>
    </row>
    <row r="265" spans="1:30" ht="103.5" customHeight="1">
      <c r="A265" s="779"/>
      <c r="B265" s="631"/>
      <c r="C265" s="793"/>
      <c r="D265" s="594"/>
      <c r="E265" s="550" t="s">
        <v>121</v>
      </c>
      <c r="F265" s="685">
        <v>38307</v>
      </c>
      <c r="G265" s="575">
        <v>508</v>
      </c>
      <c r="H265" s="550" t="s">
        <v>122</v>
      </c>
      <c r="I265" s="554">
        <v>10</v>
      </c>
      <c r="J265" s="562" t="s">
        <v>186</v>
      </c>
      <c r="K265" s="554">
        <v>18</v>
      </c>
      <c r="L265" s="554" t="s">
        <v>197</v>
      </c>
      <c r="M265" s="554">
        <v>7065</v>
      </c>
      <c r="N265" s="552" t="s">
        <v>213</v>
      </c>
      <c r="O265" s="548" t="s">
        <v>142</v>
      </c>
      <c r="P265" s="560">
        <v>40269</v>
      </c>
      <c r="Q265" s="484">
        <v>601</v>
      </c>
      <c r="R265" s="548" t="s">
        <v>191</v>
      </c>
      <c r="S265" s="566"/>
      <c r="T265" s="566"/>
      <c r="U265" s="566"/>
      <c r="V265" s="484" t="s">
        <v>192</v>
      </c>
      <c r="W265" s="566"/>
      <c r="X265" s="484" t="s">
        <v>195</v>
      </c>
      <c r="Y265" s="15">
        <v>244</v>
      </c>
      <c r="Z265" s="5" t="s">
        <v>162</v>
      </c>
      <c r="AA265" s="20">
        <v>100</v>
      </c>
      <c r="AB265" s="20">
        <v>100</v>
      </c>
      <c r="AC265" s="20">
        <v>100</v>
      </c>
      <c r="AD265" s="5" t="s">
        <v>136</v>
      </c>
    </row>
    <row r="266" spans="1:30" ht="114" customHeight="1">
      <c r="A266" s="779"/>
      <c r="B266" s="631"/>
      <c r="C266" s="793"/>
      <c r="D266" s="594"/>
      <c r="E266" s="585"/>
      <c r="F266" s="797"/>
      <c r="G266" s="798"/>
      <c r="H266" s="585"/>
      <c r="I266" s="817"/>
      <c r="J266" s="783"/>
      <c r="K266" s="817"/>
      <c r="L266" s="817"/>
      <c r="M266" s="817"/>
      <c r="N266" s="818"/>
      <c r="O266" s="594"/>
      <c r="P266" s="781"/>
      <c r="Q266" s="485"/>
      <c r="R266" s="594"/>
      <c r="S266" s="690"/>
      <c r="T266" s="690"/>
      <c r="U266" s="690"/>
      <c r="V266" s="485"/>
      <c r="W266" s="690"/>
      <c r="X266" s="485"/>
      <c r="Y266" s="15">
        <v>323</v>
      </c>
      <c r="Z266" s="44" t="s">
        <v>46</v>
      </c>
      <c r="AA266" s="15">
        <v>14900</v>
      </c>
      <c r="AB266" s="15">
        <v>14900</v>
      </c>
      <c r="AC266" s="15">
        <v>14900</v>
      </c>
      <c r="AD266" s="44" t="s">
        <v>325</v>
      </c>
    </row>
    <row r="267" spans="1:30" ht="84.75" customHeight="1">
      <c r="A267" s="779"/>
      <c r="B267" s="631"/>
      <c r="C267" s="793"/>
      <c r="D267" s="594"/>
      <c r="E267" s="548" t="s">
        <v>142</v>
      </c>
      <c r="F267" s="560">
        <v>40269</v>
      </c>
      <c r="G267" s="484">
        <v>601</v>
      </c>
      <c r="H267" s="548" t="s">
        <v>191</v>
      </c>
      <c r="I267" s="554">
        <v>10</v>
      </c>
      <c r="J267" s="562" t="s">
        <v>186</v>
      </c>
      <c r="K267" s="554">
        <v>18</v>
      </c>
      <c r="L267" s="554" t="s">
        <v>198</v>
      </c>
      <c r="M267" s="554">
        <v>7065</v>
      </c>
      <c r="N267" s="552" t="s">
        <v>213</v>
      </c>
      <c r="O267" s="550" t="s">
        <v>121</v>
      </c>
      <c r="P267" s="685">
        <v>38307</v>
      </c>
      <c r="Q267" s="575">
        <v>508</v>
      </c>
      <c r="R267" s="550" t="s">
        <v>122</v>
      </c>
      <c r="S267" s="566"/>
      <c r="T267" s="566"/>
      <c r="U267" s="566"/>
      <c r="V267" s="484"/>
      <c r="W267" s="566"/>
      <c r="X267" s="484"/>
      <c r="Y267" s="15">
        <v>244</v>
      </c>
      <c r="Z267" s="5" t="s">
        <v>162</v>
      </c>
      <c r="AA267" s="20">
        <v>212</v>
      </c>
      <c r="AB267" s="20">
        <v>212</v>
      </c>
      <c r="AC267" s="20">
        <v>212</v>
      </c>
      <c r="AD267" s="5" t="s">
        <v>136</v>
      </c>
    </row>
    <row r="268" spans="1:30" ht="87.75" customHeight="1">
      <c r="A268" s="779"/>
      <c r="B268" s="631"/>
      <c r="C268" s="793"/>
      <c r="D268" s="594"/>
      <c r="E268" s="594"/>
      <c r="F268" s="781"/>
      <c r="G268" s="485"/>
      <c r="H268" s="594"/>
      <c r="I268" s="817"/>
      <c r="J268" s="783"/>
      <c r="K268" s="817"/>
      <c r="L268" s="817"/>
      <c r="M268" s="817"/>
      <c r="N268" s="818"/>
      <c r="O268" s="585"/>
      <c r="P268" s="797"/>
      <c r="Q268" s="798"/>
      <c r="R268" s="585"/>
      <c r="S268" s="690"/>
      <c r="T268" s="690"/>
      <c r="U268" s="690"/>
      <c r="V268" s="485"/>
      <c r="W268" s="690"/>
      <c r="X268" s="485"/>
      <c r="Y268" s="15">
        <v>313</v>
      </c>
      <c r="Z268" s="5" t="s">
        <v>196</v>
      </c>
      <c r="AA268" s="15">
        <f>20951-280</f>
        <v>20671</v>
      </c>
      <c r="AB268" s="15">
        <f>20951-280</f>
        <v>20671</v>
      </c>
      <c r="AC268" s="15">
        <f>20951-280</f>
        <v>20671</v>
      </c>
      <c r="AD268" s="5" t="s">
        <v>182</v>
      </c>
    </row>
    <row r="269" spans="1:30" ht="88.5" customHeight="1">
      <c r="A269" s="780"/>
      <c r="B269" s="786"/>
      <c r="C269" s="785"/>
      <c r="D269" s="549"/>
      <c r="E269" s="549"/>
      <c r="F269" s="819"/>
      <c r="G269" s="486"/>
      <c r="H269" s="549"/>
      <c r="I269" s="555"/>
      <c r="J269" s="563"/>
      <c r="K269" s="555"/>
      <c r="L269" s="555"/>
      <c r="M269" s="555"/>
      <c r="N269" s="549"/>
      <c r="O269" s="551"/>
      <c r="P269" s="686"/>
      <c r="Q269" s="576"/>
      <c r="R269" s="551"/>
      <c r="S269" s="567"/>
      <c r="T269" s="567"/>
      <c r="U269" s="567"/>
      <c r="V269" s="486"/>
      <c r="W269" s="567"/>
      <c r="X269" s="486"/>
      <c r="Y269" s="15">
        <v>323</v>
      </c>
      <c r="Z269" s="44" t="s">
        <v>46</v>
      </c>
      <c r="AA269" s="15">
        <v>280</v>
      </c>
      <c r="AB269" s="15">
        <v>280</v>
      </c>
      <c r="AC269" s="15">
        <v>280</v>
      </c>
      <c r="AD269" s="44" t="s">
        <v>325</v>
      </c>
    </row>
    <row r="270" spans="1:30" ht="150" customHeight="1">
      <c r="A270" s="778">
        <v>773</v>
      </c>
      <c r="B270" s="784" t="s">
        <v>115</v>
      </c>
      <c r="C270" s="784" t="s">
        <v>199</v>
      </c>
      <c r="D270" s="548" t="s">
        <v>494</v>
      </c>
      <c r="E270" s="548" t="s">
        <v>142</v>
      </c>
      <c r="F270" s="560">
        <v>39961</v>
      </c>
      <c r="G270" s="484">
        <v>1228</v>
      </c>
      <c r="H270" s="548" t="s">
        <v>495</v>
      </c>
      <c r="I270" s="554">
        <v>10</v>
      </c>
      <c r="J270" s="562" t="s">
        <v>179</v>
      </c>
      <c r="K270" s="554">
        <v>18</v>
      </c>
      <c r="L270" s="554">
        <v>1</v>
      </c>
      <c r="M270" s="554">
        <v>7054</v>
      </c>
      <c r="N270" s="552" t="s">
        <v>214</v>
      </c>
      <c r="O270" s="550" t="s">
        <v>121</v>
      </c>
      <c r="P270" s="685">
        <v>38307</v>
      </c>
      <c r="Q270" s="575">
        <v>508</v>
      </c>
      <c r="R270" s="550" t="s">
        <v>122</v>
      </c>
      <c r="S270" s="820" t="s">
        <v>370</v>
      </c>
      <c r="T270" s="566"/>
      <c r="U270" s="566"/>
      <c r="V270" s="566"/>
      <c r="W270" s="566"/>
      <c r="X270" s="566"/>
      <c r="Y270" s="15">
        <v>244</v>
      </c>
      <c r="Z270" s="5" t="s">
        <v>162</v>
      </c>
      <c r="AA270" s="20">
        <v>12.8</v>
      </c>
      <c r="AB270" s="20">
        <v>12.8</v>
      </c>
      <c r="AC270" s="20">
        <v>12.8</v>
      </c>
      <c r="AD270" s="5" t="s">
        <v>136</v>
      </c>
    </row>
    <row r="271" spans="1:30" ht="168" customHeight="1">
      <c r="A271" s="780"/>
      <c r="B271" s="785"/>
      <c r="C271" s="785"/>
      <c r="D271" s="549"/>
      <c r="E271" s="549"/>
      <c r="F271" s="819"/>
      <c r="G271" s="486"/>
      <c r="H271" s="549"/>
      <c r="I271" s="555"/>
      <c r="J271" s="563"/>
      <c r="K271" s="555"/>
      <c r="L271" s="555"/>
      <c r="M271" s="555"/>
      <c r="N271" s="549"/>
      <c r="O271" s="551"/>
      <c r="P271" s="686"/>
      <c r="Q271" s="576"/>
      <c r="R271" s="551"/>
      <c r="S271" s="486"/>
      <c r="T271" s="567"/>
      <c r="U271" s="567"/>
      <c r="V271" s="567"/>
      <c r="W271" s="567"/>
      <c r="X271" s="567"/>
      <c r="Y271" s="15">
        <v>313</v>
      </c>
      <c r="Z271" s="5" t="s">
        <v>196</v>
      </c>
      <c r="AA271" s="32">
        <v>1269.2</v>
      </c>
      <c r="AB271" s="32">
        <v>1269.2</v>
      </c>
      <c r="AC271" s="32">
        <v>1269.2</v>
      </c>
      <c r="AD271" s="5" t="s">
        <v>182</v>
      </c>
    </row>
    <row r="272" spans="1:30" ht="84" customHeight="1">
      <c r="A272" s="778">
        <v>773</v>
      </c>
      <c r="B272" s="784" t="s">
        <v>115</v>
      </c>
      <c r="C272" s="784" t="s">
        <v>496</v>
      </c>
      <c r="D272" s="548" t="s">
        <v>497</v>
      </c>
      <c r="E272" s="550" t="s">
        <v>121</v>
      </c>
      <c r="F272" s="685">
        <v>38307</v>
      </c>
      <c r="G272" s="575">
        <v>508</v>
      </c>
      <c r="H272" s="550" t="s">
        <v>122</v>
      </c>
      <c r="I272" s="554">
        <v>10</v>
      </c>
      <c r="J272" s="562" t="s">
        <v>186</v>
      </c>
      <c r="K272" s="554">
        <v>18</v>
      </c>
      <c r="L272" s="554">
        <v>1</v>
      </c>
      <c r="M272" s="554">
        <v>7056</v>
      </c>
      <c r="N272" s="552" t="s">
        <v>215</v>
      </c>
      <c r="O272" s="548" t="s">
        <v>142</v>
      </c>
      <c r="P272" s="560">
        <v>40207</v>
      </c>
      <c r="Q272" s="484">
        <v>76</v>
      </c>
      <c r="R272" s="552" t="s">
        <v>367</v>
      </c>
      <c r="S272" s="484"/>
      <c r="T272" s="566"/>
      <c r="U272" s="566"/>
      <c r="V272" s="484" t="s">
        <v>192</v>
      </c>
      <c r="W272" s="566"/>
      <c r="X272" s="566"/>
      <c r="Y272" s="15">
        <v>244</v>
      </c>
      <c r="Z272" s="5" t="s">
        <v>162</v>
      </c>
      <c r="AA272" s="32">
        <v>244</v>
      </c>
      <c r="AB272" s="32">
        <v>244</v>
      </c>
      <c r="AC272" s="32">
        <v>244</v>
      </c>
      <c r="AD272" s="5" t="s">
        <v>136</v>
      </c>
    </row>
    <row r="273" spans="1:30" ht="191.25" customHeight="1">
      <c r="A273" s="780"/>
      <c r="B273" s="785"/>
      <c r="C273" s="785"/>
      <c r="D273" s="549"/>
      <c r="E273" s="551"/>
      <c r="F273" s="686"/>
      <c r="G273" s="576"/>
      <c r="H273" s="551"/>
      <c r="I273" s="555"/>
      <c r="J273" s="563"/>
      <c r="K273" s="555"/>
      <c r="L273" s="555"/>
      <c r="M273" s="555"/>
      <c r="N273" s="553"/>
      <c r="O273" s="549"/>
      <c r="P273" s="561"/>
      <c r="Q273" s="486"/>
      <c r="R273" s="549"/>
      <c r="S273" s="486"/>
      <c r="T273" s="567"/>
      <c r="U273" s="567"/>
      <c r="V273" s="486"/>
      <c r="W273" s="567"/>
      <c r="X273" s="567"/>
      <c r="Y273" s="17">
        <v>321</v>
      </c>
      <c r="Z273" s="5" t="s">
        <v>181</v>
      </c>
      <c r="AA273" s="21">
        <f>24379-244</f>
        <v>24135</v>
      </c>
      <c r="AB273" s="21">
        <f>24379-244</f>
        <v>24135</v>
      </c>
      <c r="AC273" s="21">
        <f>24379-244</f>
        <v>24135</v>
      </c>
      <c r="AD273" s="5" t="s">
        <v>182</v>
      </c>
    </row>
    <row r="274" spans="1:30" ht="18.75">
      <c r="A274" s="787">
        <v>773</v>
      </c>
      <c r="B274" s="790" t="s">
        <v>115</v>
      </c>
      <c r="C274" s="790" t="s">
        <v>498</v>
      </c>
      <c r="D274" s="4" t="s">
        <v>144</v>
      </c>
      <c r="E274" s="5"/>
      <c r="F274" s="7"/>
      <c r="G274" s="6"/>
      <c r="H274" s="5"/>
      <c r="I274" s="17"/>
      <c r="J274" s="19"/>
      <c r="K274" s="17"/>
      <c r="L274" s="17"/>
      <c r="M274" s="17"/>
      <c r="N274" s="5"/>
      <c r="O274" s="5"/>
      <c r="P274" s="7"/>
      <c r="Q274" s="6"/>
      <c r="R274" s="5"/>
      <c r="S274" s="18"/>
      <c r="T274" s="18"/>
      <c r="U274" s="18"/>
      <c r="V274" s="5"/>
      <c r="W274" s="18"/>
      <c r="X274" s="18"/>
      <c r="Y274" s="17"/>
      <c r="Z274" s="5"/>
      <c r="AA274" s="22">
        <f>SUM(AA256:AA273)</f>
        <v>592166.9</v>
      </c>
      <c r="AB274" s="22">
        <f>SUM(AB256:AB273)</f>
        <v>600368.9</v>
      </c>
      <c r="AC274" s="22">
        <f>SUM(AC256:AC273)</f>
        <v>599044.4</v>
      </c>
      <c r="AD274" s="5"/>
    </row>
    <row r="275" spans="1:30" ht="45">
      <c r="A275" s="788"/>
      <c r="B275" s="791"/>
      <c r="C275" s="791"/>
      <c r="D275" s="10" t="s">
        <v>145</v>
      </c>
      <c r="E275" s="5"/>
      <c r="F275" s="7"/>
      <c r="G275" s="6"/>
      <c r="H275" s="5"/>
      <c r="I275" s="17"/>
      <c r="J275" s="19"/>
      <c r="K275" s="17"/>
      <c r="L275" s="17"/>
      <c r="M275" s="17"/>
      <c r="N275" s="5"/>
      <c r="O275" s="5"/>
      <c r="P275" s="7"/>
      <c r="Q275" s="6"/>
      <c r="R275" s="5"/>
      <c r="S275" s="18"/>
      <c r="T275" s="18"/>
      <c r="U275" s="18"/>
      <c r="V275" s="5"/>
      <c r="W275" s="18"/>
      <c r="X275" s="18"/>
      <c r="Y275" s="17"/>
      <c r="Z275" s="5"/>
      <c r="AA275" s="22">
        <f>AA274</f>
        <v>592166.9</v>
      </c>
      <c r="AB275" s="22">
        <f>AB274</f>
        <v>600368.9</v>
      </c>
      <c r="AC275" s="22">
        <f>AC274</f>
        <v>599044.4</v>
      </c>
      <c r="AD275" s="5"/>
    </row>
    <row r="276" spans="1:30" ht="31.5" thickBot="1">
      <c r="A276" s="795"/>
      <c r="B276" s="796"/>
      <c r="C276" s="796"/>
      <c r="D276" s="39" t="s">
        <v>158</v>
      </c>
      <c r="E276" s="40"/>
      <c r="F276" s="40"/>
      <c r="G276" s="40"/>
      <c r="H276" s="40"/>
      <c r="I276" s="41"/>
      <c r="J276" s="41"/>
      <c r="K276" s="41"/>
      <c r="L276" s="41"/>
      <c r="M276" s="41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1"/>
      <c r="Z276" s="40"/>
      <c r="AA276" s="42">
        <f>AA274-AA275</f>
        <v>0</v>
      </c>
      <c r="AB276" s="42">
        <f>AB274-AB275</f>
        <v>0</v>
      </c>
      <c r="AC276" s="42">
        <f>AC274-AC275</f>
        <v>0</v>
      </c>
      <c r="AD276" s="40"/>
    </row>
    <row r="277" spans="1:30" ht="31.5" customHeight="1">
      <c r="A277" s="852">
        <v>791</v>
      </c>
      <c r="B277" s="852" t="s">
        <v>513</v>
      </c>
      <c r="C277" s="852" t="s">
        <v>148</v>
      </c>
      <c r="D277" s="261" t="s">
        <v>144</v>
      </c>
      <c r="E277" s="274"/>
      <c r="F277" s="275"/>
      <c r="G277" s="274"/>
      <c r="H277" s="274"/>
      <c r="I277" s="276"/>
      <c r="J277" s="276"/>
      <c r="K277" s="276"/>
      <c r="L277" s="276"/>
      <c r="M277" s="276"/>
      <c r="N277" s="276"/>
      <c r="O277" s="276"/>
      <c r="P277" s="276"/>
      <c r="Q277" s="276"/>
      <c r="R277" s="276"/>
      <c r="S277" s="276"/>
      <c r="T277" s="276"/>
      <c r="U277" s="276"/>
      <c r="V277" s="276"/>
      <c r="W277" s="276"/>
      <c r="X277" s="276"/>
      <c r="Y277" s="276"/>
      <c r="Z277" s="276"/>
      <c r="AA277" s="277">
        <f>AA278+AA279</f>
        <v>15475.7</v>
      </c>
      <c r="AB277" s="277">
        <f>AB278+AB279</f>
        <v>15803.700000000003</v>
      </c>
      <c r="AC277" s="277">
        <f>AC278+AC279</f>
        <v>15803.700000000003</v>
      </c>
      <c r="AD277" s="276"/>
    </row>
    <row r="278" spans="1:30" ht="45">
      <c r="A278" s="852"/>
      <c r="B278" s="852"/>
      <c r="C278" s="852"/>
      <c r="D278" s="267" t="s">
        <v>145</v>
      </c>
      <c r="E278" s="278"/>
      <c r="F278" s="279"/>
      <c r="G278" s="278"/>
      <c r="H278" s="278"/>
      <c r="I278" s="280"/>
      <c r="J278" s="280"/>
      <c r="K278" s="280"/>
      <c r="L278" s="280"/>
      <c r="M278" s="280"/>
      <c r="N278" s="280"/>
      <c r="O278" s="280"/>
      <c r="P278" s="280"/>
      <c r="Q278" s="280"/>
      <c r="R278" s="280"/>
      <c r="S278" s="281"/>
      <c r="T278" s="281"/>
      <c r="U278" s="281"/>
      <c r="V278" s="280"/>
      <c r="W278" s="281"/>
      <c r="X278" s="281"/>
      <c r="Y278" s="280"/>
      <c r="Z278" s="280"/>
      <c r="AA278" s="282">
        <v>0</v>
      </c>
      <c r="AB278" s="282">
        <v>0</v>
      </c>
      <c r="AC278" s="282">
        <v>0</v>
      </c>
      <c r="AD278" s="280"/>
    </row>
    <row r="279" spans="1:30" ht="30">
      <c r="A279" s="853"/>
      <c r="B279" s="853"/>
      <c r="C279" s="853"/>
      <c r="D279" s="271" t="s">
        <v>158</v>
      </c>
      <c r="E279" s="278"/>
      <c r="F279" s="279"/>
      <c r="G279" s="278"/>
      <c r="H279" s="278"/>
      <c r="I279" s="280"/>
      <c r="J279" s="280"/>
      <c r="K279" s="280"/>
      <c r="L279" s="280"/>
      <c r="M279" s="280"/>
      <c r="N279" s="280"/>
      <c r="O279" s="280"/>
      <c r="P279" s="280"/>
      <c r="Q279" s="280"/>
      <c r="R279" s="280"/>
      <c r="S279" s="281"/>
      <c r="T279" s="281"/>
      <c r="U279" s="281"/>
      <c r="V279" s="280"/>
      <c r="W279" s="281"/>
      <c r="X279" s="281"/>
      <c r="Y279" s="280"/>
      <c r="Z279" s="280"/>
      <c r="AA279" s="282">
        <f>AA280+AA281+AA282+AA283+AA284+AA285+AA287+AA288+AA289+AA286</f>
        <v>15475.7</v>
      </c>
      <c r="AB279" s="282">
        <f>AB280+AB281+AB282+AB283+AB284+AB285+AB287+AB288+AB289+AB286</f>
        <v>15803.700000000003</v>
      </c>
      <c r="AC279" s="282">
        <f>AC280+AC281+AC282+AC283+AC284+AC285+AC287+AC288+AC289+AC286</f>
        <v>15803.700000000003</v>
      </c>
      <c r="AD279" s="280"/>
    </row>
    <row r="280" spans="1:30" ht="226.5" customHeight="1">
      <c r="A280" s="838">
        <v>791</v>
      </c>
      <c r="B280" s="834" t="s">
        <v>513</v>
      </c>
      <c r="C280" s="838" t="s">
        <v>128</v>
      </c>
      <c r="D280" s="847" t="s">
        <v>499</v>
      </c>
      <c r="E280" s="31" t="s">
        <v>121</v>
      </c>
      <c r="F280" s="49">
        <v>39350</v>
      </c>
      <c r="G280" s="37">
        <v>442</v>
      </c>
      <c r="H280" s="37" t="s">
        <v>500</v>
      </c>
      <c r="I280" s="34" t="s">
        <v>123</v>
      </c>
      <c r="J280" s="34" t="s">
        <v>131</v>
      </c>
      <c r="K280" s="34" t="s">
        <v>227</v>
      </c>
      <c r="L280" s="34" t="s">
        <v>126</v>
      </c>
      <c r="M280" s="34" t="s">
        <v>133</v>
      </c>
      <c r="N280" s="37" t="s">
        <v>229</v>
      </c>
      <c r="O280" s="31" t="s">
        <v>121</v>
      </c>
      <c r="P280" s="46">
        <v>38895</v>
      </c>
      <c r="Q280" s="37">
        <v>132</v>
      </c>
      <c r="R280" s="37" t="s">
        <v>511</v>
      </c>
      <c r="S280" s="47"/>
      <c r="T280" s="47"/>
      <c r="U280" s="47"/>
      <c r="V280" s="37" t="s">
        <v>503</v>
      </c>
      <c r="W280" s="47"/>
      <c r="X280" s="47"/>
      <c r="Y280" s="35">
        <v>121</v>
      </c>
      <c r="Z280" s="43" t="s">
        <v>504</v>
      </c>
      <c r="AA280" s="52">
        <v>2114.5</v>
      </c>
      <c r="AB280" s="52">
        <v>2114.5</v>
      </c>
      <c r="AC280" s="52">
        <v>2114.5</v>
      </c>
      <c r="AD280" s="5" t="s">
        <v>135</v>
      </c>
    </row>
    <row r="281" spans="1:30" ht="100.5" customHeight="1">
      <c r="A281" s="838"/>
      <c r="B281" s="835"/>
      <c r="C281" s="838"/>
      <c r="D281" s="847"/>
      <c r="E281" s="548" t="s">
        <v>121</v>
      </c>
      <c r="F281" s="560">
        <v>40141</v>
      </c>
      <c r="G281" s="484">
        <v>921</v>
      </c>
      <c r="H281" s="548" t="s">
        <v>129</v>
      </c>
      <c r="I281" s="821" t="s">
        <v>123</v>
      </c>
      <c r="J281" s="821" t="s">
        <v>131</v>
      </c>
      <c r="K281" s="821" t="s">
        <v>227</v>
      </c>
      <c r="L281" s="821" t="s">
        <v>126</v>
      </c>
      <c r="M281" s="821" t="s">
        <v>134</v>
      </c>
      <c r="N281" s="849" t="s">
        <v>230</v>
      </c>
      <c r="O281" s="495" t="s">
        <v>121</v>
      </c>
      <c r="P281" s="829">
        <v>38895</v>
      </c>
      <c r="Q281" s="495">
        <v>132</v>
      </c>
      <c r="R281" s="495" t="s">
        <v>511</v>
      </c>
      <c r="S281" s="823"/>
      <c r="T281" s="823"/>
      <c r="U281" s="823"/>
      <c r="V281" s="495" t="s">
        <v>503</v>
      </c>
      <c r="W281" s="823"/>
      <c r="X281" s="823"/>
      <c r="Y281" s="45">
        <v>244</v>
      </c>
      <c r="Z281" s="43" t="s">
        <v>506</v>
      </c>
      <c r="AA281" s="52">
        <v>7.2</v>
      </c>
      <c r="AB281" s="52">
        <v>7.2</v>
      </c>
      <c r="AC281" s="52">
        <v>7.2</v>
      </c>
      <c r="AD281" s="5" t="s">
        <v>136</v>
      </c>
    </row>
    <row r="282" spans="1:30" ht="96" customHeight="1">
      <c r="A282" s="838"/>
      <c r="B282" s="839"/>
      <c r="C282" s="840"/>
      <c r="D282" s="848"/>
      <c r="E282" s="549"/>
      <c r="F282" s="561"/>
      <c r="G282" s="486"/>
      <c r="H282" s="549"/>
      <c r="I282" s="822"/>
      <c r="J282" s="822"/>
      <c r="K282" s="822"/>
      <c r="L282" s="822"/>
      <c r="M282" s="822"/>
      <c r="N282" s="850"/>
      <c r="O282" s="577"/>
      <c r="P282" s="830"/>
      <c r="Q282" s="577"/>
      <c r="R282" s="577"/>
      <c r="S282" s="824"/>
      <c r="T282" s="824"/>
      <c r="U282" s="824"/>
      <c r="V282" s="577"/>
      <c r="W282" s="824"/>
      <c r="X282" s="824"/>
      <c r="Y282" s="35">
        <v>851</v>
      </c>
      <c r="Z282" s="44" t="s">
        <v>166</v>
      </c>
      <c r="AA282" s="53">
        <v>8.4</v>
      </c>
      <c r="AB282" s="53">
        <v>8.4</v>
      </c>
      <c r="AC282" s="53">
        <v>8.4</v>
      </c>
      <c r="AD282" s="44" t="s">
        <v>137</v>
      </c>
    </row>
    <row r="283" spans="1:30" ht="171" customHeight="1">
      <c r="A283" s="834">
        <v>791</v>
      </c>
      <c r="B283" s="834" t="s">
        <v>513</v>
      </c>
      <c r="C283" s="834" t="s">
        <v>116</v>
      </c>
      <c r="D283" s="495" t="s">
        <v>514</v>
      </c>
      <c r="E283" s="31" t="s">
        <v>121</v>
      </c>
      <c r="F283" s="49">
        <v>38307</v>
      </c>
      <c r="G283" s="37">
        <v>508</v>
      </c>
      <c r="H283" s="48" t="s">
        <v>508</v>
      </c>
      <c r="I283" s="34" t="s">
        <v>123</v>
      </c>
      <c r="J283" s="34" t="s">
        <v>150</v>
      </c>
      <c r="K283" s="34" t="s">
        <v>152</v>
      </c>
      <c r="L283" s="34" t="s">
        <v>132</v>
      </c>
      <c r="M283" s="34" t="s">
        <v>151</v>
      </c>
      <c r="N283" s="43" t="s">
        <v>231</v>
      </c>
      <c r="O283" s="44" t="s">
        <v>142</v>
      </c>
      <c r="P283" s="343">
        <v>41925</v>
      </c>
      <c r="Q283" s="345">
        <v>2261</v>
      </c>
      <c r="R283" s="50" t="s">
        <v>228</v>
      </c>
      <c r="S283" s="44" t="s">
        <v>509</v>
      </c>
      <c r="T283" s="51"/>
      <c r="U283" s="51"/>
      <c r="V283" s="51"/>
      <c r="W283" s="51"/>
      <c r="X283" s="36"/>
      <c r="Y283" s="34" t="s">
        <v>510</v>
      </c>
      <c r="Z283" s="43" t="s">
        <v>506</v>
      </c>
      <c r="AA283" s="52">
        <v>3</v>
      </c>
      <c r="AB283" s="52">
        <v>3</v>
      </c>
      <c r="AC283" s="52">
        <v>3</v>
      </c>
      <c r="AD283" s="5" t="s">
        <v>136</v>
      </c>
    </row>
    <row r="284" spans="1:30" ht="129.75" customHeight="1">
      <c r="A284" s="835"/>
      <c r="B284" s="835"/>
      <c r="C284" s="835"/>
      <c r="D284" s="837"/>
      <c r="E284" s="495" t="s">
        <v>121</v>
      </c>
      <c r="F284" s="829">
        <v>38307</v>
      </c>
      <c r="G284" s="495">
        <v>508</v>
      </c>
      <c r="H284" s="825" t="s">
        <v>508</v>
      </c>
      <c r="I284" s="821" t="s">
        <v>123</v>
      </c>
      <c r="J284" s="821" t="s">
        <v>150</v>
      </c>
      <c r="K284" s="821" t="s">
        <v>227</v>
      </c>
      <c r="L284" s="821" t="s">
        <v>159</v>
      </c>
      <c r="M284" s="821" t="s">
        <v>160</v>
      </c>
      <c r="N284" s="827" t="s">
        <v>232</v>
      </c>
      <c r="O284" s="495" t="s">
        <v>142</v>
      </c>
      <c r="P284" s="681">
        <v>41927</v>
      </c>
      <c r="Q284" s="683">
        <v>2315</v>
      </c>
      <c r="R284" s="683" t="s">
        <v>365</v>
      </c>
      <c r="S284" s="854" t="s">
        <v>388</v>
      </c>
      <c r="T284" s="841"/>
      <c r="U284" s="841"/>
      <c r="V284" s="539"/>
      <c r="W284" s="841"/>
      <c r="X284" s="841"/>
      <c r="Y284" s="54">
        <v>611</v>
      </c>
      <c r="Z284" s="44" t="s">
        <v>163</v>
      </c>
      <c r="AA284" s="53">
        <v>10774.5</v>
      </c>
      <c r="AB284" s="53">
        <v>10774.5</v>
      </c>
      <c r="AC284" s="53">
        <v>10774.5</v>
      </c>
      <c r="AD284" s="44" t="s">
        <v>146</v>
      </c>
    </row>
    <row r="285" spans="1:30" ht="75.75" customHeight="1">
      <c r="A285" s="835"/>
      <c r="B285" s="835"/>
      <c r="C285" s="835"/>
      <c r="D285" s="837"/>
      <c r="E285" s="577"/>
      <c r="F285" s="830"/>
      <c r="G285" s="577"/>
      <c r="H285" s="826"/>
      <c r="I285" s="822"/>
      <c r="J285" s="822"/>
      <c r="K285" s="822"/>
      <c r="L285" s="822"/>
      <c r="M285" s="822"/>
      <c r="N285" s="828"/>
      <c r="O285" s="577"/>
      <c r="P285" s="682"/>
      <c r="Q285" s="684"/>
      <c r="R285" s="684"/>
      <c r="S285" s="855"/>
      <c r="T285" s="842"/>
      <c r="U285" s="842"/>
      <c r="V285" s="572"/>
      <c r="W285" s="842"/>
      <c r="X285" s="842"/>
      <c r="Y285" s="54">
        <v>612</v>
      </c>
      <c r="Z285" s="44" t="s">
        <v>170</v>
      </c>
      <c r="AA285" s="53">
        <v>307</v>
      </c>
      <c r="AB285" s="53">
        <v>307</v>
      </c>
      <c r="AC285" s="53">
        <v>307</v>
      </c>
      <c r="AD285" s="44" t="s">
        <v>138</v>
      </c>
    </row>
    <row r="286" spans="1:30" ht="397.5" customHeight="1">
      <c r="A286" s="835"/>
      <c r="B286" s="835"/>
      <c r="C286" s="835"/>
      <c r="D286" s="837"/>
      <c r="E286" s="31" t="s">
        <v>121</v>
      </c>
      <c r="F286" s="49">
        <v>38307</v>
      </c>
      <c r="G286" s="37">
        <v>508</v>
      </c>
      <c r="H286" s="48" t="s">
        <v>508</v>
      </c>
      <c r="I286" s="254" t="s">
        <v>123</v>
      </c>
      <c r="J286" s="254" t="s">
        <v>150</v>
      </c>
      <c r="K286" s="254" t="s">
        <v>227</v>
      </c>
      <c r="L286" s="254" t="s">
        <v>159</v>
      </c>
      <c r="M286" s="254" t="s">
        <v>654</v>
      </c>
      <c r="N286" s="256" t="s">
        <v>233</v>
      </c>
      <c r="O286" s="37" t="s">
        <v>142</v>
      </c>
      <c r="P286" s="374">
        <v>41927</v>
      </c>
      <c r="Q286" s="375">
        <v>2315</v>
      </c>
      <c r="R286" s="375" t="s">
        <v>365</v>
      </c>
      <c r="S286" s="273" t="s">
        <v>388</v>
      </c>
      <c r="T286" s="255"/>
      <c r="U286" s="255"/>
      <c r="V286" s="256"/>
      <c r="W286" s="255"/>
      <c r="X286" s="255"/>
      <c r="Y286" s="54">
        <v>611</v>
      </c>
      <c r="Z286" s="44" t="s">
        <v>163</v>
      </c>
      <c r="AA286" s="53">
        <v>565.2</v>
      </c>
      <c r="AB286" s="53">
        <v>893.2</v>
      </c>
      <c r="AC286" s="53">
        <v>893.2</v>
      </c>
      <c r="AD286" s="44" t="s">
        <v>146</v>
      </c>
    </row>
    <row r="287" spans="1:30" ht="177" customHeight="1">
      <c r="A287" s="835"/>
      <c r="B287" s="835"/>
      <c r="C287" s="835"/>
      <c r="D287" s="837"/>
      <c r="E287" s="31" t="s">
        <v>121</v>
      </c>
      <c r="F287" s="49">
        <v>38307</v>
      </c>
      <c r="G287" s="37">
        <v>508</v>
      </c>
      <c r="H287" s="48" t="s">
        <v>508</v>
      </c>
      <c r="I287" s="34" t="s">
        <v>123</v>
      </c>
      <c r="J287" s="34" t="s">
        <v>123</v>
      </c>
      <c r="K287" s="34" t="s">
        <v>227</v>
      </c>
      <c r="L287" s="34" t="s">
        <v>126</v>
      </c>
      <c r="M287" s="34" t="s">
        <v>151</v>
      </c>
      <c r="N287" s="43" t="s">
        <v>234</v>
      </c>
      <c r="O287" s="37" t="s">
        <v>142</v>
      </c>
      <c r="P287" s="376">
        <v>41927</v>
      </c>
      <c r="Q287" s="126">
        <v>2315</v>
      </c>
      <c r="R287" s="126" t="s">
        <v>365</v>
      </c>
      <c r="S287" s="273" t="s">
        <v>390</v>
      </c>
      <c r="T287" s="33"/>
      <c r="U287" s="33"/>
      <c r="V287" s="37"/>
      <c r="W287" s="33"/>
      <c r="X287" s="33"/>
      <c r="Y287" s="35">
        <v>244</v>
      </c>
      <c r="Z287" s="43" t="s">
        <v>506</v>
      </c>
      <c r="AA287" s="52">
        <v>824</v>
      </c>
      <c r="AB287" s="52">
        <v>824</v>
      </c>
      <c r="AC287" s="52">
        <v>824</v>
      </c>
      <c r="AD287" s="37" t="s">
        <v>507</v>
      </c>
    </row>
    <row r="288" spans="1:30" ht="81" customHeight="1">
      <c r="A288" s="835"/>
      <c r="B288" s="835"/>
      <c r="C288" s="835"/>
      <c r="D288" s="837"/>
      <c r="E288" s="495" t="s">
        <v>121</v>
      </c>
      <c r="F288" s="829">
        <v>38307</v>
      </c>
      <c r="G288" s="495">
        <v>508</v>
      </c>
      <c r="H288" s="825" t="s">
        <v>508</v>
      </c>
      <c r="I288" s="821" t="s">
        <v>123</v>
      </c>
      <c r="J288" s="821" t="s">
        <v>131</v>
      </c>
      <c r="K288" s="821" t="s">
        <v>227</v>
      </c>
      <c r="L288" s="821" t="s">
        <v>126</v>
      </c>
      <c r="M288" s="821" t="s">
        <v>178</v>
      </c>
      <c r="N288" s="827" t="s">
        <v>235</v>
      </c>
      <c r="O288" s="495" t="s">
        <v>142</v>
      </c>
      <c r="P288" s="681">
        <v>41927</v>
      </c>
      <c r="Q288" s="683">
        <v>2315</v>
      </c>
      <c r="R288" s="683" t="s">
        <v>365</v>
      </c>
      <c r="S288" s="495" t="s">
        <v>390</v>
      </c>
      <c r="T288" s="823"/>
      <c r="U288" s="823"/>
      <c r="V288" s="495"/>
      <c r="W288" s="845"/>
      <c r="X288" s="823"/>
      <c r="Y288" s="34" t="s">
        <v>512</v>
      </c>
      <c r="Z288" s="51" t="s">
        <v>161</v>
      </c>
      <c r="AA288" s="52">
        <v>849.4</v>
      </c>
      <c r="AB288" s="52">
        <v>855.7</v>
      </c>
      <c r="AC288" s="52">
        <v>855.7</v>
      </c>
      <c r="AD288" s="5" t="s">
        <v>135</v>
      </c>
    </row>
    <row r="289" spans="1:30" ht="110.25" customHeight="1" thickBot="1">
      <c r="A289" s="836"/>
      <c r="B289" s="836"/>
      <c r="C289" s="836"/>
      <c r="D289" s="496"/>
      <c r="E289" s="496"/>
      <c r="F289" s="867"/>
      <c r="G289" s="496"/>
      <c r="H289" s="831"/>
      <c r="I289" s="843"/>
      <c r="J289" s="843"/>
      <c r="K289" s="843"/>
      <c r="L289" s="843"/>
      <c r="M289" s="843"/>
      <c r="N289" s="844"/>
      <c r="O289" s="496"/>
      <c r="P289" s="682"/>
      <c r="Q289" s="684"/>
      <c r="R289" s="684"/>
      <c r="S289" s="496"/>
      <c r="T289" s="851"/>
      <c r="U289" s="851"/>
      <c r="V289" s="496"/>
      <c r="W289" s="846"/>
      <c r="X289" s="851"/>
      <c r="Y289" s="55" t="s">
        <v>510</v>
      </c>
      <c r="Z289" s="56" t="s">
        <v>506</v>
      </c>
      <c r="AA289" s="57">
        <v>22.5</v>
      </c>
      <c r="AB289" s="57">
        <v>16.2</v>
      </c>
      <c r="AC289" s="57">
        <v>16.2</v>
      </c>
      <c r="AD289" s="58" t="s">
        <v>136</v>
      </c>
    </row>
    <row r="290" spans="1:30" ht="15">
      <c r="A290" s="832">
        <v>792</v>
      </c>
      <c r="B290" s="801" t="s">
        <v>531</v>
      </c>
      <c r="C290" s="801" t="s">
        <v>148</v>
      </c>
      <c r="D290" s="833" t="s">
        <v>144</v>
      </c>
      <c r="E290" s="536"/>
      <c r="F290" s="536"/>
      <c r="G290" s="536"/>
      <c r="H290" s="536"/>
      <c r="I290" s="536"/>
      <c r="J290" s="536"/>
      <c r="K290" s="536"/>
      <c r="L290" s="536"/>
      <c r="M290" s="536"/>
      <c r="N290" s="536"/>
      <c r="O290" s="536"/>
      <c r="P290" s="536"/>
      <c r="Q290" s="536"/>
      <c r="R290" s="536"/>
      <c r="S290" s="536"/>
      <c r="T290" s="536"/>
      <c r="U290" s="536"/>
      <c r="V290" s="536"/>
      <c r="W290" s="536"/>
      <c r="X290" s="536"/>
      <c r="Y290" s="536"/>
      <c r="Z290" s="536"/>
      <c r="AA290" s="858">
        <f>AA293</f>
        <v>21748.7</v>
      </c>
      <c r="AB290" s="858">
        <f>AB293</f>
        <v>11973</v>
      </c>
      <c r="AC290" s="858">
        <f>AC293</f>
        <v>11277</v>
      </c>
      <c r="AD290" s="536"/>
    </row>
    <row r="291" spans="1:30" ht="15">
      <c r="A291" s="659"/>
      <c r="B291" s="662"/>
      <c r="C291" s="662"/>
      <c r="D291" s="666"/>
      <c r="E291" s="537"/>
      <c r="F291" s="537"/>
      <c r="G291" s="537"/>
      <c r="H291" s="537"/>
      <c r="I291" s="537"/>
      <c r="J291" s="537"/>
      <c r="K291" s="537"/>
      <c r="L291" s="537"/>
      <c r="M291" s="537"/>
      <c r="N291" s="537"/>
      <c r="O291" s="537"/>
      <c r="P291" s="537"/>
      <c r="Q291" s="537"/>
      <c r="R291" s="537"/>
      <c r="S291" s="537"/>
      <c r="T291" s="537"/>
      <c r="U291" s="537"/>
      <c r="V291" s="537"/>
      <c r="W291" s="537"/>
      <c r="X291" s="537"/>
      <c r="Y291" s="537"/>
      <c r="Z291" s="537"/>
      <c r="AA291" s="859"/>
      <c r="AB291" s="859"/>
      <c r="AC291" s="859"/>
      <c r="AD291" s="537"/>
    </row>
    <row r="292" spans="1:30" ht="45.75">
      <c r="A292" s="659"/>
      <c r="B292" s="662"/>
      <c r="C292" s="662"/>
      <c r="D292" s="271" t="s">
        <v>535</v>
      </c>
      <c r="E292" s="268"/>
      <c r="F292" s="268"/>
      <c r="G292" s="268"/>
      <c r="H292" s="268"/>
      <c r="I292" s="269"/>
      <c r="J292" s="269"/>
      <c r="K292" s="269"/>
      <c r="L292" s="269"/>
      <c r="M292" s="269"/>
      <c r="N292" s="268"/>
      <c r="O292" s="268"/>
      <c r="P292" s="268"/>
      <c r="Q292" s="268"/>
      <c r="R292" s="268"/>
      <c r="S292" s="268"/>
      <c r="T292" s="268"/>
      <c r="U292" s="268"/>
      <c r="V292" s="268"/>
      <c r="W292" s="268"/>
      <c r="X292" s="268"/>
      <c r="Y292" s="268"/>
      <c r="Z292" s="268"/>
      <c r="AA292" s="270">
        <v>0</v>
      </c>
      <c r="AB292" s="270">
        <v>0</v>
      </c>
      <c r="AC292" s="270">
        <v>0</v>
      </c>
      <c r="AD292" s="268"/>
    </row>
    <row r="293" spans="1:30" ht="30.75">
      <c r="A293" s="659"/>
      <c r="B293" s="662"/>
      <c r="C293" s="662"/>
      <c r="D293" s="271" t="s">
        <v>536</v>
      </c>
      <c r="E293" s="272"/>
      <c r="F293" s="272"/>
      <c r="G293" s="272"/>
      <c r="H293" s="268"/>
      <c r="I293" s="269"/>
      <c r="J293" s="269"/>
      <c r="K293" s="269"/>
      <c r="L293" s="269"/>
      <c r="M293" s="269"/>
      <c r="N293" s="268"/>
      <c r="O293" s="268"/>
      <c r="P293" s="268"/>
      <c r="Q293" s="268"/>
      <c r="R293" s="268"/>
      <c r="S293" s="268"/>
      <c r="T293" s="268"/>
      <c r="U293" s="268"/>
      <c r="V293" s="268"/>
      <c r="W293" s="268"/>
      <c r="X293" s="268"/>
      <c r="Y293" s="268"/>
      <c r="Z293" s="268"/>
      <c r="AA293" s="270">
        <f>AA294+AA295+AA296+AA297+AA298+AA299+AA300</f>
        <v>21748.7</v>
      </c>
      <c r="AB293" s="270">
        <f>AB294+AB295+AB296+AB297+AB298+AB299+AB300</f>
        <v>11973</v>
      </c>
      <c r="AC293" s="270">
        <f>AC294+AC295+AC296+AC297+AC298+AC299+AC300</f>
        <v>11277</v>
      </c>
      <c r="AD293" s="268"/>
    </row>
    <row r="294" spans="1:30" ht="90.75" customHeight="1">
      <c r="A294" s="784">
        <v>792</v>
      </c>
      <c r="B294" s="784" t="s">
        <v>531</v>
      </c>
      <c r="C294" s="784" t="s">
        <v>515</v>
      </c>
      <c r="D294" s="548" t="s">
        <v>533</v>
      </c>
      <c r="E294" s="548" t="s">
        <v>121</v>
      </c>
      <c r="F294" s="861">
        <v>39350</v>
      </c>
      <c r="G294" s="548">
        <v>442</v>
      </c>
      <c r="H294" s="548" t="s">
        <v>130</v>
      </c>
      <c r="I294" s="860" t="s">
        <v>124</v>
      </c>
      <c r="J294" s="860" t="s">
        <v>117</v>
      </c>
      <c r="K294" s="860" t="s">
        <v>526</v>
      </c>
      <c r="L294" s="860" t="s">
        <v>126</v>
      </c>
      <c r="M294" s="860" t="s">
        <v>133</v>
      </c>
      <c r="N294" s="552" t="s">
        <v>236</v>
      </c>
      <c r="O294" s="548" t="s">
        <v>121</v>
      </c>
      <c r="P294" s="861">
        <v>41816</v>
      </c>
      <c r="Q294" s="548">
        <v>562</v>
      </c>
      <c r="R294" s="548" t="s">
        <v>516</v>
      </c>
      <c r="S294" s="856" t="s">
        <v>154</v>
      </c>
      <c r="T294" s="856"/>
      <c r="U294" s="856"/>
      <c r="V294" s="856"/>
      <c r="W294" s="856"/>
      <c r="X294" s="856"/>
      <c r="Y294" s="15">
        <v>121</v>
      </c>
      <c r="Z294" s="5" t="s">
        <v>165</v>
      </c>
      <c r="AA294" s="244">
        <v>9400</v>
      </c>
      <c r="AB294" s="244">
        <v>9400</v>
      </c>
      <c r="AC294" s="244">
        <v>9400</v>
      </c>
      <c r="AD294" s="5" t="s">
        <v>517</v>
      </c>
    </row>
    <row r="295" spans="1:30" ht="195.75" customHeight="1">
      <c r="A295" s="793"/>
      <c r="B295" s="793"/>
      <c r="C295" s="793"/>
      <c r="D295" s="594"/>
      <c r="E295" s="549"/>
      <c r="F295" s="861"/>
      <c r="G295" s="549"/>
      <c r="H295" s="549"/>
      <c r="I295" s="860"/>
      <c r="J295" s="860"/>
      <c r="K295" s="860"/>
      <c r="L295" s="860"/>
      <c r="M295" s="860"/>
      <c r="N295" s="549"/>
      <c r="O295" s="549"/>
      <c r="P295" s="861"/>
      <c r="Q295" s="549"/>
      <c r="R295" s="549"/>
      <c r="S295" s="857"/>
      <c r="T295" s="857"/>
      <c r="U295" s="857"/>
      <c r="V295" s="857"/>
      <c r="W295" s="857"/>
      <c r="X295" s="857"/>
      <c r="Y295" s="15">
        <v>122</v>
      </c>
      <c r="Z295" s="5" t="s">
        <v>518</v>
      </c>
      <c r="AA295" s="244">
        <v>1</v>
      </c>
      <c r="AB295" s="244">
        <v>1</v>
      </c>
      <c r="AC295" s="244">
        <v>1</v>
      </c>
      <c r="AD295" s="5" t="s">
        <v>517</v>
      </c>
    </row>
    <row r="296" spans="1:30" ht="123" customHeight="1">
      <c r="A296" s="793"/>
      <c r="B296" s="793"/>
      <c r="C296" s="793"/>
      <c r="D296" s="594"/>
      <c r="E296" s="864" t="str">
        <f>O294</f>
        <v>РСНД округа Муром</v>
      </c>
      <c r="F296" s="560">
        <v>40141</v>
      </c>
      <c r="G296" s="484">
        <v>921</v>
      </c>
      <c r="H296" s="548" t="s">
        <v>129</v>
      </c>
      <c r="I296" s="860" t="s">
        <v>124</v>
      </c>
      <c r="J296" s="860" t="s">
        <v>117</v>
      </c>
      <c r="K296" s="860" t="s">
        <v>526</v>
      </c>
      <c r="L296" s="860" t="s">
        <v>126</v>
      </c>
      <c r="M296" s="860" t="s">
        <v>134</v>
      </c>
      <c r="N296" s="552" t="s">
        <v>237</v>
      </c>
      <c r="O296" s="864" t="s">
        <v>121</v>
      </c>
      <c r="P296" s="861">
        <v>41816</v>
      </c>
      <c r="Q296" s="865">
        <v>562</v>
      </c>
      <c r="R296" s="866" t="s">
        <v>516</v>
      </c>
      <c r="S296" s="862" t="s">
        <v>154</v>
      </c>
      <c r="T296" s="862"/>
      <c r="U296" s="862"/>
      <c r="V296" s="862"/>
      <c r="W296" s="862"/>
      <c r="X296" s="862"/>
      <c r="Y296" s="15">
        <v>244</v>
      </c>
      <c r="Z296" s="5" t="s">
        <v>162</v>
      </c>
      <c r="AA296" s="20">
        <v>400</v>
      </c>
      <c r="AB296" s="20">
        <v>400</v>
      </c>
      <c r="AC296" s="20">
        <v>400</v>
      </c>
      <c r="AD296" s="5" t="s">
        <v>136</v>
      </c>
    </row>
    <row r="297" spans="1:30" ht="145.5" customHeight="1">
      <c r="A297" s="793"/>
      <c r="B297" s="793"/>
      <c r="C297" s="793"/>
      <c r="D297" s="594"/>
      <c r="E297" s="864"/>
      <c r="F297" s="561"/>
      <c r="G297" s="486"/>
      <c r="H297" s="549"/>
      <c r="I297" s="860"/>
      <c r="J297" s="860"/>
      <c r="K297" s="860"/>
      <c r="L297" s="860"/>
      <c r="M297" s="860"/>
      <c r="N297" s="549"/>
      <c r="O297" s="864"/>
      <c r="P297" s="861"/>
      <c r="Q297" s="865"/>
      <c r="R297" s="866"/>
      <c r="S297" s="863"/>
      <c r="T297" s="863"/>
      <c r="U297" s="863"/>
      <c r="V297" s="863"/>
      <c r="W297" s="863"/>
      <c r="X297" s="863"/>
      <c r="Y297" s="15">
        <v>851</v>
      </c>
      <c r="Z297" s="44" t="s">
        <v>166</v>
      </c>
      <c r="AA297" s="20">
        <v>6</v>
      </c>
      <c r="AB297" s="20">
        <v>6</v>
      </c>
      <c r="AC297" s="20">
        <v>6</v>
      </c>
      <c r="AD297" s="5" t="s">
        <v>137</v>
      </c>
    </row>
    <row r="298" spans="1:30" ht="249" customHeight="1">
      <c r="A298" s="793"/>
      <c r="B298" s="793"/>
      <c r="C298" s="793"/>
      <c r="D298" s="594"/>
      <c r="E298" s="5" t="s">
        <v>142</v>
      </c>
      <c r="F298" s="7">
        <v>40541</v>
      </c>
      <c r="G298" s="6">
        <v>3130</v>
      </c>
      <c r="H298" s="59" t="s">
        <v>519</v>
      </c>
      <c r="I298" s="14" t="s">
        <v>124</v>
      </c>
      <c r="J298" s="14" t="s">
        <v>527</v>
      </c>
      <c r="K298" s="14" t="s">
        <v>526</v>
      </c>
      <c r="L298" s="14" t="s">
        <v>174</v>
      </c>
      <c r="M298" s="242" t="s">
        <v>238</v>
      </c>
      <c r="N298" s="44" t="s">
        <v>239</v>
      </c>
      <c r="O298" s="44" t="s">
        <v>142</v>
      </c>
      <c r="P298" s="25">
        <v>41926</v>
      </c>
      <c r="Q298" s="286">
        <v>2297</v>
      </c>
      <c r="R298" s="283" t="s">
        <v>243</v>
      </c>
      <c r="S298" s="44" t="s">
        <v>240</v>
      </c>
      <c r="T298" s="61"/>
      <c r="U298" s="61"/>
      <c r="V298" s="61"/>
      <c r="W298" s="61"/>
      <c r="X298" s="61"/>
      <c r="Y298" s="15">
        <v>870</v>
      </c>
      <c r="Z298" s="5" t="s">
        <v>520</v>
      </c>
      <c r="AA298" s="20">
        <v>0</v>
      </c>
      <c r="AB298" s="20">
        <v>1000</v>
      </c>
      <c r="AC298" s="20">
        <v>1000</v>
      </c>
      <c r="AD298" s="5" t="s">
        <v>182</v>
      </c>
    </row>
    <row r="299" spans="1:30" ht="216.75" customHeight="1">
      <c r="A299" s="785"/>
      <c r="B299" s="785"/>
      <c r="C299" s="785"/>
      <c r="D299" s="549"/>
      <c r="E299" s="5" t="s">
        <v>532</v>
      </c>
      <c r="F299" s="7">
        <v>41390</v>
      </c>
      <c r="G299" s="60" t="s">
        <v>521</v>
      </c>
      <c r="H299" s="44" t="s">
        <v>245</v>
      </c>
      <c r="I299" s="14" t="s">
        <v>527</v>
      </c>
      <c r="J299" s="14" t="s">
        <v>124</v>
      </c>
      <c r="K299" s="14" t="s">
        <v>526</v>
      </c>
      <c r="L299" s="14" t="s">
        <v>159</v>
      </c>
      <c r="M299" s="14" t="s">
        <v>528</v>
      </c>
      <c r="N299" s="44" t="s">
        <v>241</v>
      </c>
      <c r="O299" s="96" t="s">
        <v>142</v>
      </c>
      <c r="P299" s="249">
        <v>41926</v>
      </c>
      <c r="Q299" s="287">
        <v>2297</v>
      </c>
      <c r="R299" s="283" t="s">
        <v>208</v>
      </c>
      <c r="S299" s="44" t="s">
        <v>242</v>
      </c>
      <c r="T299" s="61"/>
      <c r="U299" s="61"/>
      <c r="V299" s="61"/>
      <c r="W299" s="61"/>
      <c r="X299" s="61"/>
      <c r="Y299" s="15">
        <v>730</v>
      </c>
      <c r="Z299" s="5" t="s">
        <v>522</v>
      </c>
      <c r="AA299" s="20">
        <v>2036</v>
      </c>
      <c r="AB299" s="20">
        <v>696</v>
      </c>
      <c r="AC299" s="20">
        <v>0</v>
      </c>
      <c r="AD299" s="5" t="s">
        <v>523</v>
      </c>
    </row>
    <row r="300" spans="1:30" ht="360" customHeight="1" thickBot="1">
      <c r="A300" s="62">
        <v>792</v>
      </c>
      <c r="B300" s="63" t="s">
        <v>531</v>
      </c>
      <c r="C300" s="63" t="s">
        <v>524</v>
      </c>
      <c r="D300" s="58" t="s">
        <v>387</v>
      </c>
      <c r="E300" s="58" t="s">
        <v>534</v>
      </c>
      <c r="F300" s="64">
        <v>39462</v>
      </c>
      <c r="G300" s="65">
        <v>26</v>
      </c>
      <c r="H300" s="66" t="s">
        <v>525</v>
      </c>
      <c r="I300" s="67" t="s">
        <v>124</v>
      </c>
      <c r="J300" s="67" t="s">
        <v>529</v>
      </c>
      <c r="K300" s="67" t="s">
        <v>119</v>
      </c>
      <c r="L300" s="67" t="s">
        <v>120</v>
      </c>
      <c r="M300" s="67" t="s">
        <v>530</v>
      </c>
      <c r="N300" s="284" t="s">
        <v>244</v>
      </c>
      <c r="O300" s="58" t="s">
        <v>121</v>
      </c>
      <c r="P300" s="64">
        <v>41816</v>
      </c>
      <c r="Q300" s="69">
        <v>562</v>
      </c>
      <c r="R300" s="70" t="s">
        <v>516</v>
      </c>
      <c r="S300" s="65" t="s">
        <v>154</v>
      </c>
      <c r="T300" s="95"/>
      <c r="U300" s="68"/>
      <c r="V300" s="68"/>
      <c r="W300" s="68"/>
      <c r="X300" s="68"/>
      <c r="Y300" s="67">
        <v>870</v>
      </c>
      <c r="Z300" s="58" t="s">
        <v>520</v>
      </c>
      <c r="AA300" s="285">
        <v>9905.7</v>
      </c>
      <c r="AB300" s="67">
        <v>470</v>
      </c>
      <c r="AC300" s="67">
        <v>470</v>
      </c>
      <c r="AD300" s="58" t="s">
        <v>182</v>
      </c>
    </row>
    <row r="301" spans="1:30" ht="15">
      <c r="A301" s="658">
        <v>999</v>
      </c>
      <c r="B301" s="661" t="s">
        <v>319</v>
      </c>
      <c r="C301" s="664" t="s">
        <v>148</v>
      </c>
      <c r="D301" s="665" t="s">
        <v>144</v>
      </c>
      <c r="E301" s="613"/>
      <c r="F301" s="613"/>
      <c r="G301" s="613"/>
      <c r="H301" s="613"/>
      <c r="I301" s="613"/>
      <c r="J301" s="613"/>
      <c r="K301" s="613"/>
      <c r="L301" s="613"/>
      <c r="M301" s="613"/>
      <c r="N301" s="613"/>
      <c r="O301" s="653"/>
      <c r="P301" s="655"/>
      <c r="Q301" s="679"/>
      <c r="R301" s="675"/>
      <c r="S301" s="677"/>
      <c r="T301" s="613"/>
      <c r="U301" s="613"/>
      <c r="V301" s="613"/>
      <c r="W301" s="613"/>
      <c r="X301" s="613"/>
      <c r="Y301" s="613"/>
      <c r="Z301" s="613"/>
      <c r="AA301" s="696">
        <f>AA303+AA304</f>
        <v>1557238.024</v>
      </c>
      <c r="AB301" s="696">
        <f>AB303+AB304</f>
        <v>1572186.0040000002</v>
      </c>
      <c r="AC301" s="696">
        <f>AC303+AC304</f>
        <v>1591245.244</v>
      </c>
      <c r="AD301" s="613"/>
    </row>
    <row r="302" spans="1:30" ht="15">
      <c r="A302" s="659"/>
      <c r="B302" s="662"/>
      <c r="C302" s="662"/>
      <c r="D302" s="666"/>
      <c r="E302" s="536"/>
      <c r="F302" s="536"/>
      <c r="G302" s="536"/>
      <c r="H302" s="536"/>
      <c r="I302" s="536"/>
      <c r="J302" s="536"/>
      <c r="K302" s="536"/>
      <c r="L302" s="536"/>
      <c r="M302" s="536"/>
      <c r="N302" s="536"/>
      <c r="O302" s="654"/>
      <c r="P302" s="656"/>
      <c r="Q302" s="680"/>
      <c r="R302" s="676"/>
      <c r="S302" s="678"/>
      <c r="T302" s="536"/>
      <c r="U302" s="536"/>
      <c r="V302" s="536"/>
      <c r="W302" s="536"/>
      <c r="X302" s="536"/>
      <c r="Y302" s="536"/>
      <c r="Z302" s="536"/>
      <c r="AA302" s="697"/>
      <c r="AB302" s="697"/>
      <c r="AC302" s="697"/>
      <c r="AD302" s="536"/>
    </row>
    <row r="303" spans="1:30" ht="45">
      <c r="A303" s="659"/>
      <c r="B303" s="662"/>
      <c r="C303" s="662"/>
      <c r="D303" s="271" t="s">
        <v>535</v>
      </c>
      <c r="E303" s="268"/>
      <c r="F303" s="268"/>
      <c r="G303" s="268"/>
      <c r="H303" s="268"/>
      <c r="I303" s="268"/>
      <c r="J303" s="268"/>
      <c r="K303" s="268"/>
      <c r="L303" s="268"/>
      <c r="M303" s="268"/>
      <c r="N303" s="268"/>
      <c r="O303" s="399"/>
      <c r="P303" s="400"/>
      <c r="Q303" s="401"/>
      <c r="R303" s="402"/>
      <c r="S303" s="403"/>
      <c r="T303" s="268"/>
      <c r="U303" s="268"/>
      <c r="V303" s="268"/>
      <c r="W303" s="268"/>
      <c r="X303" s="268"/>
      <c r="Y303" s="268"/>
      <c r="Z303" s="268"/>
      <c r="AA303" s="404">
        <f aca="true" t="shared" si="3" ref="AA303:AC304">AA292+AA278+AA212+AA192+AA151+AA83+AA72+AA8+AA182</f>
        <v>657936.7</v>
      </c>
      <c r="AB303" s="404">
        <f t="shared" si="3"/>
        <v>679013.4800000001</v>
      </c>
      <c r="AC303" s="404">
        <f t="shared" si="3"/>
        <v>699050.7200000001</v>
      </c>
      <c r="AD303" s="268"/>
    </row>
    <row r="304" spans="1:30" ht="30.75" thickBot="1">
      <c r="A304" s="660"/>
      <c r="B304" s="663"/>
      <c r="C304" s="663"/>
      <c r="D304" s="405" t="s">
        <v>536</v>
      </c>
      <c r="E304" s="406"/>
      <c r="F304" s="406"/>
      <c r="G304" s="406"/>
      <c r="H304" s="406"/>
      <c r="I304" s="406"/>
      <c r="J304" s="406"/>
      <c r="K304" s="406"/>
      <c r="L304" s="406"/>
      <c r="M304" s="406"/>
      <c r="N304" s="406"/>
      <c r="O304" s="406"/>
      <c r="P304" s="406"/>
      <c r="Q304" s="406"/>
      <c r="R304" s="406"/>
      <c r="S304" s="406"/>
      <c r="T304" s="406"/>
      <c r="U304" s="406"/>
      <c r="V304" s="406"/>
      <c r="W304" s="406"/>
      <c r="X304" s="406"/>
      <c r="Y304" s="406"/>
      <c r="Z304" s="406"/>
      <c r="AA304" s="407">
        <f t="shared" si="3"/>
        <v>899301.324</v>
      </c>
      <c r="AB304" s="407">
        <f t="shared" si="3"/>
        <v>893172.524</v>
      </c>
      <c r="AC304" s="407">
        <f t="shared" si="3"/>
        <v>892194.524</v>
      </c>
      <c r="AD304" s="406"/>
    </row>
    <row r="305" spans="2:16" ht="42" customHeight="1">
      <c r="B305" s="225" t="s">
        <v>315</v>
      </c>
      <c r="C305" s="224"/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657" t="s">
        <v>316</v>
      </c>
      <c r="O305" s="657"/>
      <c r="P305" s="657"/>
    </row>
    <row r="306" spans="2:14" ht="21">
      <c r="B306" s="223" t="s">
        <v>317</v>
      </c>
      <c r="N306" s="223" t="s">
        <v>318</v>
      </c>
    </row>
  </sheetData>
  <sheetProtection/>
  <mergeCells count="1392">
    <mergeCell ref="G135:G137"/>
    <mergeCell ref="H135:H137"/>
    <mergeCell ref="I121:I125"/>
    <mergeCell ref="E121:E125"/>
    <mergeCell ref="F121:F125"/>
    <mergeCell ref="E128:E129"/>
    <mergeCell ref="F128:F129"/>
    <mergeCell ref="I128:I129"/>
    <mergeCell ref="X109:X111"/>
    <mergeCell ref="Q109:Q111"/>
    <mergeCell ref="P109:P111"/>
    <mergeCell ref="U109:U111"/>
    <mergeCell ref="V109:V111"/>
    <mergeCell ref="N109:N111"/>
    <mergeCell ref="G109:G111"/>
    <mergeCell ref="H109:H111"/>
    <mergeCell ref="R109:R111"/>
    <mergeCell ref="S109:S111"/>
    <mergeCell ref="T109:T111"/>
    <mergeCell ref="M109:M111"/>
    <mergeCell ref="L109:L111"/>
    <mergeCell ref="K109:K111"/>
    <mergeCell ref="J109:J111"/>
    <mergeCell ref="U103:U107"/>
    <mergeCell ref="O109:O111"/>
    <mergeCell ref="G103:G107"/>
    <mergeCell ref="H103:H107"/>
    <mergeCell ref="I103:I107"/>
    <mergeCell ref="X103:X107"/>
    <mergeCell ref="W109:W111"/>
    <mergeCell ref="S103:S107"/>
    <mergeCell ref="I109:I111"/>
    <mergeCell ref="M103:M107"/>
    <mergeCell ref="N103:N107"/>
    <mergeCell ref="O103:O107"/>
    <mergeCell ref="P103:P107"/>
    <mergeCell ref="Q103:Q107"/>
    <mergeCell ref="T103:T107"/>
    <mergeCell ref="X77:X79"/>
    <mergeCell ref="W103:W107"/>
    <mergeCell ref="R103:R107"/>
    <mergeCell ref="N87:N91"/>
    <mergeCell ref="O87:O91"/>
    <mergeCell ref="N265:N266"/>
    <mergeCell ref="K168:K170"/>
    <mergeCell ref="Q156:Q157"/>
    <mergeCell ref="O153:O154"/>
    <mergeCell ref="U168:U170"/>
    <mergeCell ref="T168:T170"/>
    <mergeCell ref="S168:S170"/>
    <mergeCell ref="L168:L170"/>
    <mergeCell ref="P156:P157"/>
    <mergeCell ref="K153:K154"/>
    <mergeCell ref="K156:K157"/>
    <mergeCell ref="L153:L154"/>
    <mergeCell ref="O156:O157"/>
    <mergeCell ref="M153:M154"/>
    <mergeCell ref="N156:N157"/>
    <mergeCell ref="L156:L157"/>
    <mergeCell ref="C166:C176"/>
    <mergeCell ref="G173:G175"/>
    <mergeCell ref="G168:G170"/>
    <mergeCell ref="F173:F175"/>
    <mergeCell ref="G262:G264"/>
    <mergeCell ref="H262:H264"/>
    <mergeCell ref="H173:H175"/>
    <mergeCell ref="E262:E264"/>
    <mergeCell ref="F262:F264"/>
    <mergeCell ref="H258:H259"/>
    <mergeCell ref="A85:A86"/>
    <mergeCell ref="F74:F76"/>
    <mergeCell ref="A74:A81"/>
    <mergeCell ref="B74:B81"/>
    <mergeCell ref="C74:C81"/>
    <mergeCell ref="A82:A84"/>
    <mergeCell ref="F77:F79"/>
    <mergeCell ref="D74:D81"/>
    <mergeCell ref="C82:C84"/>
    <mergeCell ref="J153:J154"/>
    <mergeCell ref="I156:I157"/>
    <mergeCell ref="G153:G154"/>
    <mergeCell ref="C153:C155"/>
    <mergeCell ref="D153:D155"/>
    <mergeCell ref="H153:H154"/>
    <mergeCell ref="I153:I154"/>
    <mergeCell ref="C156:C159"/>
    <mergeCell ref="F156:F157"/>
    <mergeCell ref="N74:N76"/>
    <mergeCell ref="G92:G94"/>
    <mergeCell ref="I87:I91"/>
    <mergeCell ref="K92:K94"/>
    <mergeCell ref="J87:J91"/>
    <mergeCell ref="I74:I76"/>
    <mergeCell ref="G87:G91"/>
    <mergeCell ref="F92:F94"/>
    <mergeCell ref="J156:J157"/>
    <mergeCell ref="A71:A73"/>
    <mergeCell ref="B71:B73"/>
    <mergeCell ref="C71:C73"/>
    <mergeCell ref="H74:H76"/>
    <mergeCell ref="E74:E76"/>
    <mergeCell ref="A87:A94"/>
    <mergeCell ref="G74:G76"/>
    <mergeCell ref="G77:G79"/>
    <mergeCell ref="H77:H79"/>
    <mergeCell ref="H87:H91"/>
    <mergeCell ref="B112:B114"/>
    <mergeCell ref="C112:C114"/>
    <mergeCell ref="L74:L76"/>
    <mergeCell ref="K87:K91"/>
    <mergeCell ref="L87:L91"/>
    <mergeCell ref="M74:M76"/>
    <mergeCell ref="J74:J76"/>
    <mergeCell ref="K74:K76"/>
    <mergeCell ref="B82:B84"/>
    <mergeCell ref="E77:E79"/>
    <mergeCell ref="F139:F140"/>
    <mergeCell ref="E92:E94"/>
    <mergeCell ref="E103:E107"/>
    <mergeCell ref="E153:E154"/>
    <mergeCell ref="F153:F154"/>
    <mergeCell ref="E109:E111"/>
    <mergeCell ref="F97:F98"/>
    <mergeCell ref="F109:F111"/>
    <mergeCell ref="E135:E137"/>
    <mergeCell ref="F135:F137"/>
    <mergeCell ref="A153:A155"/>
    <mergeCell ref="A160:A165"/>
    <mergeCell ref="B160:B165"/>
    <mergeCell ref="C160:C165"/>
    <mergeCell ref="E156:E157"/>
    <mergeCell ref="D160:D165"/>
    <mergeCell ref="A156:A159"/>
    <mergeCell ref="B156:B159"/>
    <mergeCell ref="B153:B155"/>
    <mergeCell ref="D156:D159"/>
    <mergeCell ref="A177:A179"/>
    <mergeCell ref="B177:B179"/>
    <mergeCell ref="E168:E170"/>
    <mergeCell ref="A166:A176"/>
    <mergeCell ref="E173:E175"/>
    <mergeCell ref="B166:B176"/>
    <mergeCell ref="C177:C179"/>
    <mergeCell ref="D177:D179"/>
    <mergeCell ref="E177:E178"/>
    <mergeCell ref="D166:D176"/>
    <mergeCell ref="I173:I175"/>
    <mergeCell ref="N173:N175"/>
    <mergeCell ref="H156:H157"/>
    <mergeCell ref="H168:H170"/>
    <mergeCell ref="J168:J170"/>
    <mergeCell ref="I168:I170"/>
    <mergeCell ref="N168:N170"/>
    <mergeCell ref="M168:M170"/>
    <mergeCell ref="K173:K175"/>
    <mergeCell ref="L173:L175"/>
    <mergeCell ref="S87:S91"/>
    <mergeCell ref="P153:P154"/>
    <mergeCell ref="P92:P94"/>
    <mergeCell ref="N128:N129"/>
    <mergeCell ref="Q128:Q129"/>
    <mergeCell ref="N121:N125"/>
    <mergeCell ref="S128:S129"/>
    <mergeCell ref="N153:N154"/>
    <mergeCell ref="R87:R91"/>
    <mergeCell ref="P87:P91"/>
    <mergeCell ref="L128:L129"/>
    <mergeCell ref="O128:O129"/>
    <mergeCell ref="O74:O76"/>
    <mergeCell ref="U153:U154"/>
    <mergeCell ref="R153:R154"/>
    <mergeCell ref="S153:S154"/>
    <mergeCell ref="T87:T91"/>
    <mergeCell ref="Q92:Q94"/>
    <mergeCell ref="L92:L94"/>
    <mergeCell ref="M87:M91"/>
    <mergeCell ref="X173:X175"/>
    <mergeCell ref="X153:X154"/>
    <mergeCell ref="V156:V157"/>
    <mergeCell ref="W156:W157"/>
    <mergeCell ref="X156:X157"/>
    <mergeCell ref="W153:W154"/>
    <mergeCell ref="X168:X170"/>
    <mergeCell ref="W168:W170"/>
    <mergeCell ref="V168:V170"/>
    <mergeCell ref="W173:W175"/>
    <mergeCell ref="Q177:Q178"/>
    <mergeCell ref="L177:L178"/>
    <mergeCell ref="M177:M178"/>
    <mergeCell ref="N177:N178"/>
    <mergeCell ref="I177:I178"/>
    <mergeCell ref="O177:O178"/>
    <mergeCell ref="K177:K178"/>
    <mergeCell ref="P177:P178"/>
    <mergeCell ref="F288:F289"/>
    <mergeCell ref="G288:G289"/>
    <mergeCell ref="K290:K291"/>
    <mergeCell ref="E296:E297"/>
    <mergeCell ref="F296:F297"/>
    <mergeCell ref="G296:G297"/>
    <mergeCell ref="J290:J291"/>
    <mergeCell ref="E290:E291"/>
    <mergeCell ref="H294:H295"/>
    <mergeCell ref="G294:G295"/>
    <mergeCell ref="M296:M297"/>
    <mergeCell ref="X290:X291"/>
    <mergeCell ref="X296:X297"/>
    <mergeCell ref="P296:P297"/>
    <mergeCell ref="Q296:Q297"/>
    <mergeCell ref="R296:R297"/>
    <mergeCell ref="S296:S297"/>
    <mergeCell ref="T296:T297"/>
    <mergeCell ref="O294:O295"/>
    <mergeCell ref="W296:W297"/>
    <mergeCell ref="AD290:AD291"/>
    <mergeCell ref="P294:P295"/>
    <mergeCell ref="Q294:Q295"/>
    <mergeCell ref="AC290:AC291"/>
    <mergeCell ref="W294:W295"/>
    <mergeCell ref="R294:R295"/>
    <mergeCell ref="Y290:Y291"/>
    <mergeCell ref="Z290:Z291"/>
    <mergeCell ref="AA290:AA291"/>
    <mergeCell ref="S294:S295"/>
    <mergeCell ref="L294:L295"/>
    <mergeCell ref="L290:L291"/>
    <mergeCell ref="U294:U295"/>
    <mergeCell ref="H296:H297"/>
    <mergeCell ref="I296:I297"/>
    <mergeCell ref="J296:J297"/>
    <mergeCell ref="K296:K297"/>
    <mergeCell ref="R290:R291"/>
    <mergeCell ref="S290:S291"/>
    <mergeCell ref="T290:T291"/>
    <mergeCell ref="V296:V297"/>
    <mergeCell ref="U296:U297"/>
    <mergeCell ref="N296:N297"/>
    <mergeCell ref="L296:L297"/>
    <mergeCell ref="M290:M291"/>
    <mergeCell ref="N290:N291"/>
    <mergeCell ref="O296:O297"/>
    <mergeCell ref="V294:V295"/>
    <mergeCell ref="P290:P291"/>
    <mergeCell ref="Q290:Q291"/>
    <mergeCell ref="A294:A299"/>
    <mergeCell ref="B294:B299"/>
    <mergeCell ref="C294:C299"/>
    <mergeCell ref="D294:D299"/>
    <mergeCell ref="E294:E295"/>
    <mergeCell ref="F294:F295"/>
    <mergeCell ref="T294:T295"/>
    <mergeCell ref="AB290:AB291"/>
    <mergeCell ref="I294:I295"/>
    <mergeCell ref="J294:J295"/>
    <mergeCell ref="K294:K295"/>
    <mergeCell ref="M294:M295"/>
    <mergeCell ref="X294:X295"/>
    <mergeCell ref="N294:N295"/>
    <mergeCell ref="W290:W291"/>
    <mergeCell ref="U290:U291"/>
    <mergeCell ref="V290:V291"/>
    <mergeCell ref="X288:X289"/>
    <mergeCell ref="A277:A279"/>
    <mergeCell ref="B277:B279"/>
    <mergeCell ref="C277:C279"/>
    <mergeCell ref="O281:O282"/>
    <mergeCell ref="P281:P282"/>
    <mergeCell ref="E288:E289"/>
    <mergeCell ref="R284:R285"/>
    <mergeCell ref="S284:S285"/>
    <mergeCell ref="O288:O289"/>
    <mergeCell ref="U288:U289"/>
    <mergeCell ref="U284:U285"/>
    <mergeCell ref="Q288:Q289"/>
    <mergeCell ref="R288:R289"/>
    <mergeCell ref="S288:S289"/>
    <mergeCell ref="T288:T289"/>
    <mergeCell ref="W288:W289"/>
    <mergeCell ref="V284:V285"/>
    <mergeCell ref="W284:W285"/>
    <mergeCell ref="D280:D282"/>
    <mergeCell ref="E281:E282"/>
    <mergeCell ref="F281:F282"/>
    <mergeCell ref="I281:I282"/>
    <mergeCell ref="L284:L285"/>
    <mergeCell ref="M284:M285"/>
    <mergeCell ref="N281:N282"/>
    <mergeCell ref="X284:X285"/>
    <mergeCell ref="I288:I289"/>
    <mergeCell ref="J288:J289"/>
    <mergeCell ref="K288:K289"/>
    <mergeCell ref="L288:L289"/>
    <mergeCell ref="M288:M289"/>
    <mergeCell ref="N288:N289"/>
    <mergeCell ref="O284:O285"/>
    <mergeCell ref="K284:K285"/>
    <mergeCell ref="V288:V289"/>
    <mergeCell ref="O290:O291"/>
    <mergeCell ref="A280:A282"/>
    <mergeCell ref="B280:B282"/>
    <mergeCell ref="C280:C282"/>
    <mergeCell ref="F290:F291"/>
    <mergeCell ref="G290:G291"/>
    <mergeCell ref="H290:H291"/>
    <mergeCell ref="I290:I291"/>
    <mergeCell ref="A283:A289"/>
    <mergeCell ref="B283:B289"/>
    <mergeCell ref="E284:E285"/>
    <mergeCell ref="F284:F285"/>
    <mergeCell ref="M281:M282"/>
    <mergeCell ref="H288:H289"/>
    <mergeCell ref="A290:A293"/>
    <mergeCell ref="B290:B293"/>
    <mergeCell ref="C290:C293"/>
    <mergeCell ref="D290:D291"/>
    <mergeCell ref="C283:C289"/>
    <mergeCell ref="D283:D289"/>
    <mergeCell ref="G284:G285"/>
    <mergeCell ref="H284:H285"/>
    <mergeCell ref="S281:S282"/>
    <mergeCell ref="T281:T282"/>
    <mergeCell ref="W281:W282"/>
    <mergeCell ref="U281:U282"/>
    <mergeCell ref="V281:V282"/>
    <mergeCell ref="Q281:Q282"/>
    <mergeCell ref="N284:N285"/>
    <mergeCell ref="T284:T285"/>
    <mergeCell ref="X281:X282"/>
    <mergeCell ref="I284:I285"/>
    <mergeCell ref="J284:J285"/>
    <mergeCell ref="R270:R271"/>
    <mergeCell ref="W270:W271"/>
    <mergeCell ref="X270:X271"/>
    <mergeCell ref="K270:K271"/>
    <mergeCell ref="K281:K282"/>
    <mergeCell ref="L281:L282"/>
    <mergeCell ref="R281:R282"/>
    <mergeCell ref="E270:E271"/>
    <mergeCell ref="F270:F271"/>
    <mergeCell ref="G270:G271"/>
    <mergeCell ref="H270:H271"/>
    <mergeCell ref="J281:J282"/>
    <mergeCell ref="F272:F273"/>
    <mergeCell ref="G272:G273"/>
    <mergeCell ref="H272:H273"/>
    <mergeCell ref="G281:G282"/>
    <mergeCell ref="H281:H282"/>
    <mergeCell ref="I270:I271"/>
    <mergeCell ref="J270:J271"/>
    <mergeCell ref="T267:T269"/>
    <mergeCell ref="L270:L271"/>
    <mergeCell ref="M270:M271"/>
    <mergeCell ref="N270:N271"/>
    <mergeCell ref="P270:P271"/>
    <mergeCell ref="Q267:Q269"/>
    <mergeCell ref="R267:R269"/>
    <mergeCell ref="O270:O271"/>
    <mergeCell ref="U270:U271"/>
    <mergeCell ref="T270:T271"/>
    <mergeCell ref="V270:V271"/>
    <mergeCell ref="M267:M269"/>
    <mergeCell ref="N267:N269"/>
    <mergeCell ref="U267:U269"/>
    <mergeCell ref="S270:S271"/>
    <mergeCell ref="V267:V269"/>
    <mergeCell ref="O267:O269"/>
    <mergeCell ref="P267:P269"/>
    <mergeCell ref="E267:E269"/>
    <mergeCell ref="F267:F269"/>
    <mergeCell ref="G267:G269"/>
    <mergeCell ref="H267:H269"/>
    <mergeCell ref="X265:X266"/>
    <mergeCell ref="I267:I269"/>
    <mergeCell ref="J267:J269"/>
    <mergeCell ref="K267:K269"/>
    <mergeCell ref="L267:L269"/>
    <mergeCell ref="X267:X269"/>
    <mergeCell ref="O265:O266"/>
    <mergeCell ref="P265:P266"/>
    <mergeCell ref="S267:S269"/>
    <mergeCell ref="D270:D271"/>
    <mergeCell ref="C270:C271"/>
    <mergeCell ref="B270:B271"/>
    <mergeCell ref="F265:F266"/>
    <mergeCell ref="G265:G266"/>
    <mergeCell ref="H265:H266"/>
    <mergeCell ref="I265:I266"/>
    <mergeCell ref="A270:A271"/>
    <mergeCell ref="W267:W269"/>
    <mergeCell ref="A260:A269"/>
    <mergeCell ref="Q270:Q271"/>
    <mergeCell ref="W265:W266"/>
    <mergeCell ref="D260:D269"/>
    <mergeCell ref="S265:S266"/>
    <mergeCell ref="T265:T266"/>
    <mergeCell ref="V265:V266"/>
    <mergeCell ref="E265:E266"/>
    <mergeCell ref="J265:J266"/>
    <mergeCell ref="U265:U266"/>
    <mergeCell ref="R265:R266"/>
    <mergeCell ref="V262:V264"/>
    <mergeCell ref="W262:W264"/>
    <mergeCell ref="P262:P264"/>
    <mergeCell ref="Q262:Q264"/>
    <mergeCell ref="R262:R264"/>
    <mergeCell ref="S262:S264"/>
    <mergeCell ref="T262:T264"/>
    <mergeCell ref="U262:U264"/>
    <mergeCell ref="R258:R259"/>
    <mergeCell ref="K265:K266"/>
    <mergeCell ref="L265:L266"/>
    <mergeCell ref="M265:M266"/>
    <mergeCell ref="O262:O264"/>
    <mergeCell ref="Q265:Q266"/>
    <mergeCell ref="M262:M264"/>
    <mergeCell ref="Q258:Q259"/>
    <mergeCell ref="P258:P259"/>
    <mergeCell ref="G258:G259"/>
    <mergeCell ref="X262:X264"/>
    <mergeCell ref="I262:I264"/>
    <mergeCell ref="J262:J264"/>
    <mergeCell ref="K262:K264"/>
    <mergeCell ref="L262:L264"/>
    <mergeCell ref="N262:N264"/>
    <mergeCell ref="X258:X259"/>
    <mergeCell ref="W258:W259"/>
    <mergeCell ref="I258:I259"/>
    <mergeCell ref="O258:O259"/>
    <mergeCell ref="N258:N259"/>
    <mergeCell ref="M258:M259"/>
    <mergeCell ref="L258:L259"/>
    <mergeCell ref="K258:K259"/>
    <mergeCell ref="J258:J259"/>
    <mergeCell ref="A1:AD1"/>
    <mergeCell ref="A2:AD2"/>
    <mergeCell ref="A3:B4"/>
    <mergeCell ref="C3:D4"/>
    <mergeCell ref="Y3:Z4"/>
    <mergeCell ref="AA3:AC4"/>
    <mergeCell ref="S4:X4"/>
    <mergeCell ref="AD3:AD5"/>
    <mergeCell ref="O3:X3"/>
    <mergeCell ref="O4:R4"/>
    <mergeCell ref="E3:H4"/>
    <mergeCell ref="I3:J4"/>
    <mergeCell ref="K3:N3"/>
    <mergeCell ref="K4:M4"/>
    <mergeCell ref="N4:N5"/>
    <mergeCell ref="H11:H12"/>
    <mergeCell ref="I11:I12"/>
    <mergeCell ref="L11:L12"/>
    <mergeCell ref="G11:G12"/>
    <mergeCell ref="N11:N12"/>
    <mergeCell ref="V258:V259"/>
    <mergeCell ref="U258:U259"/>
    <mergeCell ref="T258:T259"/>
    <mergeCell ref="S258:S259"/>
    <mergeCell ref="U177:U178"/>
    <mergeCell ref="R177:R178"/>
    <mergeCell ref="T222:T223"/>
    <mergeCell ref="V238:V239"/>
    <mergeCell ref="R201:R202"/>
    <mergeCell ref="T177:T178"/>
    <mergeCell ref="I222:I223"/>
    <mergeCell ref="J222:J223"/>
    <mergeCell ref="O222:O223"/>
    <mergeCell ref="P222:P223"/>
    <mergeCell ref="K222:K223"/>
    <mergeCell ref="L222:L223"/>
    <mergeCell ref="M222:M223"/>
    <mergeCell ref="N222:N223"/>
    <mergeCell ref="W222:W223"/>
    <mergeCell ref="U222:U223"/>
    <mergeCell ref="R226:R232"/>
    <mergeCell ref="V222:V223"/>
    <mergeCell ref="A211:A213"/>
    <mergeCell ref="B211:B213"/>
    <mergeCell ref="C211:C213"/>
    <mergeCell ref="E222:E223"/>
    <mergeCell ref="R222:R223"/>
    <mergeCell ref="S222:S223"/>
    <mergeCell ref="X224:X225"/>
    <mergeCell ref="V224:V225"/>
    <mergeCell ref="S226:S232"/>
    <mergeCell ref="V226:V232"/>
    <mergeCell ref="W226:W232"/>
    <mergeCell ref="U226:U232"/>
    <mergeCell ref="X226:X232"/>
    <mergeCell ref="W224:W225"/>
    <mergeCell ref="S224:S225"/>
    <mergeCell ref="T224:T225"/>
    <mergeCell ref="O224:O225"/>
    <mergeCell ref="Q224:Q225"/>
    <mergeCell ref="U224:U225"/>
    <mergeCell ref="G226:G232"/>
    <mergeCell ref="G224:G225"/>
    <mergeCell ref="O226:O232"/>
    <mergeCell ref="I226:I232"/>
    <mergeCell ref="J226:J232"/>
    <mergeCell ref="T226:T232"/>
    <mergeCell ref="Q226:Q232"/>
    <mergeCell ref="N233:N234"/>
    <mergeCell ref="N226:N232"/>
    <mergeCell ref="M224:M225"/>
    <mergeCell ref="K226:K232"/>
    <mergeCell ref="L226:L232"/>
    <mergeCell ref="K224:K225"/>
    <mergeCell ref="L224:L225"/>
    <mergeCell ref="L233:L234"/>
    <mergeCell ref="N224:N225"/>
    <mergeCell ref="M226:M232"/>
    <mergeCell ref="W233:W234"/>
    <mergeCell ref="V233:V234"/>
    <mergeCell ref="U233:U234"/>
    <mergeCell ref="T233:T234"/>
    <mergeCell ref="U238:U239"/>
    <mergeCell ref="O242:O246"/>
    <mergeCell ref="S238:S239"/>
    <mergeCell ref="T238:T239"/>
    <mergeCell ref="P238:P239"/>
    <mergeCell ref="U242:U246"/>
    <mergeCell ref="K242:K246"/>
    <mergeCell ref="L242:L246"/>
    <mergeCell ref="M242:M246"/>
    <mergeCell ref="U247:U250"/>
    <mergeCell ref="Q247:Q250"/>
    <mergeCell ref="K247:K250"/>
    <mergeCell ref="X247:X250"/>
    <mergeCell ref="P242:P246"/>
    <mergeCell ref="Q242:Q246"/>
    <mergeCell ref="R242:R246"/>
    <mergeCell ref="S242:S246"/>
    <mergeCell ref="T242:T246"/>
    <mergeCell ref="P247:P250"/>
    <mergeCell ref="R247:R250"/>
    <mergeCell ref="W238:W239"/>
    <mergeCell ref="V247:V250"/>
    <mergeCell ref="W247:W250"/>
    <mergeCell ref="V242:V246"/>
    <mergeCell ref="W242:W246"/>
    <mergeCell ref="M251:M252"/>
    <mergeCell ref="Q238:Q239"/>
    <mergeCell ref="R238:R239"/>
    <mergeCell ref="O247:O250"/>
    <mergeCell ref="M247:M250"/>
    <mergeCell ref="M238:M239"/>
    <mergeCell ref="N238:N239"/>
    <mergeCell ref="N242:N246"/>
    <mergeCell ref="A274:A276"/>
    <mergeCell ref="B274:B276"/>
    <mergeCell ref="C274:C276"/>
    <mergeCell ref="C256:C257"/>
    <mergeCell ref="B256:B257"/>
    <mergeCell ref="B260:B269"/>
    <mergeCell ref="C260:C269"/>
    <mergeCell ref="A272:A273"/>
    <mergeCell ref="B272:B273"/>
    <mergeCell ref="C272:C273"/>
    <mergeCell ref="N247:N250"/>
    <mergeCell ref="E247:E250"/>
    <mergeCell ref="F247:F250"/>
    <mergeCell ref="G247:G250"/>
    <mergeCell ref="H247:H250"/>
    <mergeCell ref="J247:J250"/>
    <mergeCell ref="L247:L250"/>
    <mergeCell ref="C258:C259"/>
    <mergeCell ref="B258:B259"/>
    <mergeCell ref="A258:A259"/>
    <mergeCell ref="D256:D257"/>
    <mergeCell ref="A256:A257"/>
    <mergeCell ref="I247:I250"/>
    <mergeCell ref="A253:A255"/>
    <mergeCell ref="B253:B255"/>
    <mergeCell ref="C253:C255"/>
    <mergeCell ref="C215:C252"/>
    <mergeCell ref="D258:D259"/>
    <mergeCell ref="I224:I225"/>
    <mergeCell ref="F224:F225"/>
    <mergeCell ref="H224:H225"/>
    <mergeCell ref="H226:H232"/>
    <mergeCell ref="E242:E246"/>
    <mergeCell ref="F242:F246"/>
    <mergeCell ref="F251:F252"/>
    <mergeCell ref="F258:F259"/>
    <mergeCell ref="E258:E259"/>
    <mergeCell ref="G222:G223"/>
    <mergeCell ref="G242:G246"/>
    <mergeCell ref="E209:E210"/>
    <mergeCell ref="J238:J239"/>
    <mergeCell ref="H238:H239"/>
    <mergeCell ref="J224:J225"/>
    <mergeCell ref="E238:E239"/>
    <mergeCell ref="I242:I246"/>
    <mergeCell ref="H233:H234"/>
    <mergeCell ref="J242:J246"/>
    <mergeCell ref="A215:A252"/>
    <mergeCell ref="E224:E225"/>
    <mergeCell ref="E226:E232"/>
    <mergeCell ref="F226:F232"/>
    <mergeCell ref="D215:D252"/>
    <mergeCell ref="F222:F223"/>
    <mergeCell ref="E251:E252"/>
    <mergeCell ref="F238:F239"/>
    <mergeCell ref="B215:B252"/>
    <mergeCell ref="G238:G239"/>
    <mergeCell ref="H199:H200"/>
    <mergeCell ref="I199:I200"/>
    <mergeCell ref="H201:H202"/>
    <mergeCell ref="I201:I202"/>
    <mergeCell ref="H222:H223"/>
    <mergeCell ref="H204:H205"/>
    <mergeCell ref="I204:I205"/>
    <mergeCell ref="G199:G200"/>
    <mergeCell ref="G204:G205"/>
    <mergeCell ref="H242:H246"/>
    <mergeCell ref="K238:K239"/>
    <mergeCell ref="L238:L239"/>
    <mergeCell ref="J233:J234"/>
    <mergeCell ref="I209:I210"/>
    <mergeCell ref="J209:J210"/>
    <mergeCell ref="K209:K210"/>
    <mergeCell ref="K233:K234"/>
    <mergeCell ref="I233:I234"/>
    <mergeCell ref="I238:I239"/>
    <mergeCell ref="W201:W202"/>
    <mergeCell ref="S204:S205"/>
    <mergeCell ref="T204:T205"/>
    <mergeCell ref="U204:U205"/>
    <mergeCell ref="T201:T202"/>
    <mergeCell ref="U201:U202"/>
    <mergeCell ref="V204:V205"/>
    <mergeCell ref="W204:W205"/>
    <mergeCell ref="W199:W200"/>
    <mergeCell ref="R199:R200"/>
    <mergeCell ref="S199:S200"/>
    <mergeCell ref="T199:T200"/>
    <mergeCell ref="U199:U200"/>
    <mergeCell ref="V199:V200"/>
    <mergeCell ref="P204:P205"/>
    <mergeCell ref="A7:A9"/>
    <mergeCell ref="B7:B9"/>
    <mergeCell ref="C7:C9"/>
    <mergeCell ref="A10:A14"/>
    <mergeCell ref="B10:B14"/>
    <mergeCell ref="C10:C14"/>
    <mergeCell ref="D10:D14"/>
    <mergeCell ref="E11:E12"/>
    <mergeCell ref="F11:F12"/>
    <mergeCell ref="X11:X12"/>
    <mergeCell ref="W11:W12"/>
    <mergeCell ref="T11:T12"/>
    <mergeCell ref="U11:U12"/>
    <mergeCell ref="P11:P12"/>
    <mergeCell ref="Q11:Q12"/>
    <mergeCell ref="R11:R12"/>
    <mergeCell ref="G15:G17"/>
    <mergeCell ref="J19:J22"/>
    <mergeCell ref="K19:K22"/>
    <mergeCell ref="O11:O12"/>
    <mergeCell ref="J11:J12"/>
    <mergeCell ref="K11:K12"/>
    <mergeCell ref="M11:M12"/>
    <mergeCell ref="P15:P17"/>
    <mergeCell ref="Q15:Q17"/>
    <mergeCell ref="S11:S12"/>
    <mergeCell ref="A15:A34"/>
    <mergeCell ref="B15:B34"/>
    <mergeCell ref="C15:C34"/>
    <mergeCell ref="D15:D34"/>
    <mergeCell ref="E15:E17"/>
    <mergeCell ref="F15:F17"/>
    <mergeCell ref="N15:N17"/>
    <mergeCell ref="O15:O17"/>
    <mergeCell ref="H15:H17"/>
    <mergeCell ref="I15:I17"/>
    <mergeCell ref="V11:V12"/>
    <mergeCell ref="J15:J17"/>
    <mergeCell ref="K15:K17"/>
    <mergeCell ref="L15:L17"/>
    <mergeCell ref="M15:M17"/>
    <mergeCell ref="V15:V17"/>
    <mergeCell ref="L19:L22"/>
    <mergeCell ref="M19:M22"/>
    <mergeCell ref="N19:N22"/>
    <mergeCell ref="O19:O22"/>
    <mergeCell ref="X15:X17"/>
    <mergeCell ref="E19:E22"/>
    <mergeCell ref="F19:F22"/>
    <mergeCell ref="G19:G22"/>
    <mergeCell ref="H19:H22"/>
    <mergeCell ref="I19:I22"/>
    <mergeCell ref="W15:W17"/>
    <mergeCell ref="R15:R17"/>
    <mergeCell ref="S15:S17"/>
    <mergeCell ref="T15:T17"/>
    <mergeCell ref="U15:U17"/>
    <mergeCell ref="R28:R30"/>
    <mergeCell ref="S28:S30"/>
    <mergeCell ref="W23:W27"/>
    <mergeCell ref="T28:T30"/>
    <mergeCell ref="S19:S22"/>
    <mergeCell ref="L28:L30"/>
    <mergeCell ref="R19:R22"/>
    <mergeCell ref="E28:E30"/>
    <mergeCell ref="F28:F30"/>
    <mergeCell ref="G28:G30"/>
    <mergeCell ref="H28:H30"/>
    <mergeCell ref="I28:I30"/>
    <mergeCell ref="J28:J30"/>
    <mergeCell ref="K28:K30"/>
    <mergeCell ref="P28:P30"/>
    <mergeCell ref="A38:A40"/>
    <mergeCell ref="B38:B40"/>
    <mergeCell ref="C38:C40"/>
    <mergeCell ref="D47:D48"/>
    <mergeCell ref="A45:A46"/>
    <mergeCell ref="B45:B46"/>
    <mergeCell ref="C45:C46"/>
    <mergeCell ref="A47:A48"/>
    <mergeCell ref="O28:O30"/>
    <mergeCell ref="S42:S44"/>
    <mergeCell ref="O42:O44"/>
    <mergeCell ref="P42:P44"/>
    <mergeCell ref="R42:R44"/>
    <mergeCell ref="M28:M30"/>
    <mergeCell ref="N28:N30"/>
    <mergeCell ref="Q28:Q30"/>
    <mergeCell ref="N42:N44"/>
    <mergeCell ref="B47:B48"/>
    <mergeCell ref="C47:C48"/>
    <mergeCell ref="A42:A44"/>
    <mergeCell ref="B42:B44"/>
    <mergeCell ref="C42:C44"/>
    <mergeCell ref="D42:D44"/>
    <mergeCell ref="D45:D46"/>
    <mergeCell ref="E47:E48"/>
    <mergeCell ref="J42:J44"/>
    <mergeCell ref="H47:H48"/>
    <mergeCell ref="E42:E44"/>
    <mergeCell ref="F42:F44"/>
    <mergeCell ref="G42:G44"/>
    <mergeCell ref="H42:H44"/>
    <mergeCell ref="I42:I44"/>
    <mergeCell ref="X42:X44"/>
    <mergeCell ref="K42:K44"/>
    <mergeCell ref="U42:U44"/>
    <mergeCell ref="L42:L44"/>
    <mergeCell ref="V42:V44"/>
    <mergeCell ref="W42:W44"/>
    <mergeCell ref="M42:M44"/>
    <mergeCell ref="T42:T44"/>
    <mergeCell ref="X47:X48"/>
    <mergeCell ref="T47:T48"/>
    <mergeCell ref="U47:U48"/>
    <mergeCell ref="A49:A50"/>
    <mergeCell ref="B49:B50"/>
    <mergeCell ref="C49:C50"/>
    <mergeCell ref="D49:D50"/>
    <mergeCell ref="F47:F48"/>
    <mergeCell ref="G47:G48"/>
    <mergeCell ref="R47:R48"/>
    <mergeCell ref="V47:V48"/>
    <mergeCell ref="W47:W48"/>
    <mergeCell ref="S47:S48"/>
    <mergeCell ref="L47:L48"/>
    <mergeCell ref="M47:M48"/>
    <mergeCell ref="N47:N48"/>
    <mergeCell ref="O47:O48"/>
    <mergeCell ref="P47:P48"/>
    <mergeCell ref="Q47:Q48"/>
    <mergeCell ref="X51:X52"/>
    <mergeCell ref="A53:A55"/>
    <mergeCell ref="B53:B55"/>
    <mergeCell ref="C53:C55"/>
    <mergeCell ref="N51:N52"/>
    <mergeCell ref="T51:T52"/>
    <mergeCell ref="A51:A52"/>
    <mergeCell ref="B51:B52"/>
    <mergeCell ref="C51:C52"/>
    <mergeCell ref="D51:D52"/>
    <mergeCell ref="A68:A70"/>
    <mergeCell ref="B68:B70"/>
    <mergeCell ref="C68:C70"/>
    <mergeCell ref="M51:M52"/>
    <mergeCell ref="L51:L52"/>
    <mergeCell ref="M58:M59"/>
    <mergeCell ref="L58:L59"/>
    <mergeCell ref="M56:M57"/>
    <mergeCell ref="F60:F61"/>
    <mergeCell ref="I60:I61"/>
    <mergeCell ref="U51:U52"/>
    <mergeCell ref="V51:V52"/>
    <mergeCell ref="E64:E65"/>
    <mergeCell ref="F64:F65"/>
    <mergeCell ref="E62:E63"/>
    <mergeCell ref="F62:F63"/>
    <mergeCell ref="G56:G57"/>
    <mergeCell ref="H56:H57"/>
    <mergeCell ref="R56:R57"/>
    <mergeCell ref="S51:S52"/>
    <mergeCell ref="H51:H52"/>
    <mergeCell ref="I51:I52"/>
    <mergeCell ref="J51:J52"/>
    <mergeCell ref="K51:K52"/>
    <mergeCell ref="R51:R52"/>
    <mergeCell ref="P23:P27"/>
    <mergeCell ref="N23:N27"/>
    <mergeCell ref="X19:X22"/>
    <mergeCell ref="T19:T22"/>
    <mergeCell ref="U19:U22"/>
    <mergeCell ref="V19:V22"/>
    <mergeCell ref="W19:W22"/>
    <mergeCell ref="V23:V27"/>
    <mergeCell ref="P19:P22"/>
    <mergeCell ref="Q19:Q22"/>
    <mergeCell ref="U28:U30"/>
    <mergeCell ref="V28:V30"/>
    <mergeCell ref="W28:W30"/>
    <mergeCell ref="W51:W52"/>
    <mergeCell ref="E51:E52"/>
    <mergeCell ref="O51:O52"/>
    <mergeCell ref="P51:P52"/>
    <mergeCell ref="Q51:Q52"/>
    <mergeCell ref="F51:F52"/>
    <mergeCell ref="G51:G52"/>
    <mergeCell ref="R74:R76"/>
    <mergeCell ref="S74:S76"/>
    <mergeCell ref="W74:W76"/>
    <mergeCell ref="X23:X27"/>
    <mergeCell ref="B85:B86"/>
    <mergeCell ref="C85:C86"/>
    <mergeCell ref="I77:I79"/>
    <mergeCell ref="J77:J79"/>
    <mergeCell ref="O77:O79"/>
    <mergeCell ref="X28:X30"/>
    <mergeCell ref="X92:X94"/>
    <mergeCell ref="U92:U94"/>
    <mergeCell ref="W87:W91"/>
    <mergeCell ref="X87:X91"/>
    <mergeCell ref="V92:V94"/>
    <mergeCell ref="U77:U79"/>
    <mergeCell ref="J97:J98"/>
    <mergeCell ref="E97:E98"/>
    <mergeCell ref="Q87:Q91"/>
    <mergeCell ref="D85:D86"/>
    <mergeCell ref="B87:B94"/>
    <mergeCell ref="C87:C94"/>
    <mergeCell ref="D87:D94"/>
    <mergeCell ref="E87:E91"/>
    <mergeCell ref="F87:F91"/>
    <mergeCell ref="O92:O94"/>
    <mergeCell ref="R92:R94"/>
    <mergeCell ref="W92:W94"/>
    <mergeCell ref="V87:V91"/>
    <mergeCell ref="U87:U91"/>
    <mergeCell ref="A96:A99"/>
    <mergeCell ref="B96:B99"/>
    <mergeCell ref="C96:C99"/>
    <mergeCell ref="D96:D99"/>
    <mergeCell ref="I97:I98"/>
    <mergeCell ref="O173:O175"/>
    <mergeCell ref="P173:P175"/>
    <mergeCell ref="V173:V175"/>
    <mergeCell ref="H92:H94"/>
    <mergeCell ref="I92:I94"/>
    <mergeCell ref="J92:J94"/>
    <mergeCell ref="T92:T94"/>
    <mergeCell ref="S92:S94"/>
    <mergeCell ref="M92:M94"/>
    <mergeCell ref="N92:N94"/>
    <mergeCell ref="A112:A114"/>
    <mergeCell ref="D112:D114"/>
    <mergeCell ref="K128:K129"/>
    <mergeCell ref="A150:A152"/>
    <mergeCell ref="B150:B152"/>
    <mergeCell ref="C150:C152"/>
    <mergeCell ref="A119:A125"/>
    <mergeCell ref="B119:B125"/>
    <mergeCell ref="C119:C125"/>
    <mergeCell ref="D119:D125"/>
    <mergeCell ref="S135:S137"/>
    <mergeCell ref="L135:L137"/>
    <mergeCell ref="M135:M137"/>
    <mergeCell ref="N135:N137"/>
    <mergeCell ref="O135:O137"/>
    <mergeCell ref="I135:I137"/>
    <mergeCell ref="J135:J137"/>
    <mergeCell ref="K135:K137"/>
    <mergeCell ref="P135:P137"/>
    <mergeCell ref="Q135:Q137"/>
    <mergeCell ref="W139:W140"/>
    <mergeCell ref="K139:K140"/>
    <mergeCell ref="L139:L140"/>
    <mergeCell ref="R128:R129"/>
    <mergeCell ref="U135:U137"/>
    <mergeCell ref="V135:V137"/>
    <mergeCell ref="T135:T137"/>
    <mergeCell ref="V128:V129"/>
    <mergeCell ref="W128:W129"/>
    <mergeCell ref="R135:R137"/>
    <mergeCell ref="AD301:AD302"/>
    <mergeCell ref="A115:A118"/>
    <mergeCell ref="B115:B118"/>
    <mergeCell ref="C115:C118"/>
    <mergeCell ref="D115:D118"/>
    <mergeCell ref="E180:E181"/>
    <mergeCell ref="F180:F181"/>
    <mergeCell ref="A138:A140"/>
    <mergeCell ref="W177:W178"/>
    <mergeCell ref="X139:X140"/>
    <mergeCell ref="X177:X178"/>
    <mergeCell ref="V201:V202"/>
    <mergeCell ref="AB301:AB302"/>
    <mergeCell ref="AC301:AC302"/>
    <mergeCell ref="V177:V178"/>
    <mergeCell ref="AB180:AB181"/>
    <mergeCell ref="AC180:AC181"/>
    <mergeCell ref="Z180:Z181"/>
    <mergeCell ref="X199:X200"/>
    <mergeCell ref="X204:X205"/>
    <mergeCell ref="Y301:Y302"/>
    <mergeCell ref="Z301:Z302"/>
    <mergeCell ref="AA301:AA302"/>
    <mergeCell ref="X180:X181"/>
    <mergeCell ref="Y180:Y181"/>
    <mergeCell ref="AA180:AA181"/>
    <mergeCell ref="X233:X234"/>
    <mergeCell ref="X242:X246"/>
    <mergeCell ref="X238:X239"/>
    <mergeCell ref="X222:X223"/>
    <mergeCell ref="V301:V302"/>
    <mergeCell ref="W301:W302"/>
    <mergeCell ref="X301:X302"/>
    <mergeCell ref="V185:V186"/>
    <mergeCell ref="W185:W186"/>
    <mergeCell ref="X185:X186"/>
    <mergeCell ref="X201:X202"/>
    <mergeCell ref="W189:W190"/>
    <mergeCell ref="X189:X190"/>
    <mergeCell ref="W251:W252"/>
    <mergeCell ref="P139:P140"/>
    <mergeCell ref="T156:T157"/>
    <mergeCell ref="U156:U157"/>
    <mergeCell ref="S173:S175"/>
    <mergeCell ref="T173:T175"/>
    <mergeCell ref="S156:S157"/>
    <mergeCell ref="T139:T140"/>
    <mergeCell ref="R156:R157"/>
    <mergeCell ref="Q168:Q170"/>
    <mergeCell ref="P168:P170"/>
    <mergeCell ref="J121:J125"/>
    <mergeCell ref="K121:K125"/>
    <mergeCell ref="L121:L125"/>
    <mergeCell ref="T121:T125"/>
    <mergeCell ref="P121:P125"/>
    <mergeCell ref="Q121:Q125"/>
    <mergeCell ref="M121:M125"/>
    <mergeCell ref="O121:O125"/>
    <mergeCell ref="U139:U140"/>
    <mergeCell ref="U173:U175"/>
    <mergeCell ref="V153:V154"/>
    <mergeCell ref="R168:R170"/>
    <mergeCell ref="R180:R181"/>
    <mergeCell ref="U180:U181"/>
    <mergeCell ref="T153:T154"/>
    <mergeCell ref="V180:V181"/>
    <mergeCell ref="V139:V140"/>
    <mergeCell ref="X128:X129"/>
    <mergeCell ref="R121:R125"/>
    <mergeCell ref="S121:S125"/>
    <mergeCell ref="T128:T129"/>
    <mergeCell ref="U128:U129"/>
    <mergeCell ref="W121:W125"/>
    <mergeCell ref="U121:U125"/>
    <mergeCell ref="V121:V125"/>
    <mergeCell ref="U301:U302"/>
    <mergeCell ref="G180:G181"/>
    <mergeCell ref="H180:H181"/>
    <mergeCell ref="I180:I181"/>
    <mergeCell ref="J180:J181"/>
    <mergeCell ref="L201:L202"/>
    <mergeCell ref="K180:K181"/>
    <mergeCell ref="L180:L181"/>
    <mergeCell ref="S180:S181"/>
    <mergeCell ref="T301:T302"/>
    <mergeCell ref="P288:P289"/>
    <mergeCell ref="T247:T250"/>
    <mergeCell ref="S247:S250"/>
    <mergeCell ref="S233:S234"/>
    <mergeCell ref="R224:R225"/>
    <mergeCell ref="S251:S252"/>
    <mergeCell ref="S301:S302"/>
    <mergeCell ref="Q153:Q154"/>
    <mergeCell ref="S139:S140"/>
    <mergeCell ref="O238:O239"/>
    <mergeCell ref="Q301:Q302"/>
    <mergeCell ref="P201:P202"/>
    <mergeCell ref="Q201:Q202"/>
    <mergeCell ref="P284:P285"/>
    <mergeCell ref="Q284:Q285"/>
    <mergeCell ref="S177:S178"/>
    <mergeCell ref="R301:R302"/>
    <mergeCell ref="O201:O202"/>
    <mergeCell ref="K199:K200"/>
    <mergeCell ref="L199:L200"/>
    <mergeCell ref="M199:M200"/>
    <mergeCell ref="M204:M205"/>
    <mergeCell ref="L204:L205"/>
    <mergeCell ref="M233:M234"/>
    <mergeCell ref="Q204:Q205"/>
    <mergeCell ref="M201:M202"/>
    <mergeCell ref="B180:B183"/>
    <mergeCell ref="C180:C183"/>
    <mergeCell ref="D180:D181"/>
    <mergeCell ref="A191:A193"/>
    <mergeCell ref="B191:B193"/>
    <mergeCell ref="A184:A188"/>
    <mergeCell ref="B184:B188"/>
    <mergeCell ref="D189:D190"/>
    <mergeCell ref="J199:J200"/>
    <mergeCell ref="M180:M181"/>
    <mergeCell ref="N305:P305"/>
    <mergeCell ref="A301:A304"/>
    <mergeCell ref="B301:B304"/>
    <mergeCell ref="C301:C304"/>
    <mergeCell ref="D301:D302"/>
    <mergeCell ref="E301:E302"/>
    <mergeCell ref="N301:N302"/>
    <mergeCell ref="A180:A183"/>
    <mergeCell ref="O301:O302"/>
    <mergeCell ref="P301:P302"/>
    <mergeCell ref="J301:J302"/>
    <mergeCell ref="K301:K302"/>
    <mergeCell ref="L301:L302"/>
    <mergeCell ref="M301:M302"/>
    <mergeCell ref="A204:A210"/>
    <mergeCell ref="A194:A195"/>
    <mergeCell ref="E204:E205"/>
    <mergeCell ref="B194:B195"/>
    <mergeCell ref="C194:C195"/>
    <mergeCell ref="D194:D195"/>
    <mergeCell ref="E199:E200"/>
    <mergeCell ref="E201:E202"/>
    <mergeCell ref="C204:C210"/>
    <mergeCell ref="F201:F202"/>
    <mergeCell ref="G201:G202"/>
    <mergeCell ref="A147:A149"/>
    <mergeCell ref="B147:B149"/>
    <mergeCell ref="C147:C149"/>
    <mergeCell ref="D184:D188"/>
    <mergeCell ref="F185:F186"/>
    <mergeCell ref="G177:G178"/>
    <mergeCell ref="B189:B190"/>
    <mergeCell ref="C189:C190"/>
    <mergeCell ref="H177:H178"/>
    <mergeCell ref="G156:G157"/>
    <mergeCell ref="C191:C193"/>
    <mergeCell ref="C184:C188"/>
    <mergeCell ref="F301:F302"/>
    <mergeCell ref="G301:G302"/>
    <mergeCell ref="D196:D203"/>
    <mergeCell ref="F209:F210"/>
    <mergeCell ref="D204:D210"/>
    <mergeCell ref="F168:F170"/>
    <mergeCell ref="B138:B140"/>
    <mergeCell ref="C138:C140"/>
    <mergeCell ref="J139:J140"/>
    <mergeCell ref="C141:C142"/>
    <mergeCell ref="D141:D142"/>
    <mergeCell ref="I139:I140"/>
    <mergeCell ref="D138:D140"/>
    <mergeCell ref="G139:G140"/>
    <mergeCell ref="H139:H140"/>
    <mergeCell ref="E139:E140"/>
    <mergeCell ref="A141:A142"/>
    <mergeCell ref="B141:B142"/>
    <mergeCell ref="H301:H302"/>
    <mergeCell ref="I301:I302"/>
    <mergeCell ref="A143:A145"/>
    <mergeCell ref="B143:B145"/>
    <mergeCell ref="C143:C145"/>
    <mergeCell ref="E185:E186"/>
    <mergeCell ref="F177:F178"/>
    <mergeCell ref="A189:A190"/>
    <mergeCell ref="J128:J129"/>
    <mergeCell ref="H128:H129"/>
    <mergeCell ref="H185:H186"/>
    <mergeCell ref="I185:I186"/>
    <mergeCell ref="G121:G125"/>
    <mergeCell ref="H121:H125"/>
    <mergeCell ref="G185:G186"/>
    <mergeCell ref="J173:J175"/>
    <mergeCell ref="J177:J178"/>
    <mergeCell ref="J185:J186"/>
    <mergeCell ref="Q180:Q181"/>
    <mergeCell ref="AD109:AD110"/>
    <mergeCell ref="AC109:AC110"/>
    <mergeCell ref="AB109:AB110"/>
    <mergeCell ref="AA109:AA110"/>
    <mergeCell ref="Z109:Z110"/>
    <mergeCell ref="X121:X125"/>
    <mergeCell ref="W180:W181"/>
    <mergeCell ref="Q173:Q175"/>
    <mergeCell ref="R173:R175"/>
    <mergeCell ref="S185:S186"/>
    <mergeCell ref="W135:W137"/>
    <mergeCell ref="P185:P186"/>
    <mergeCell ref="Q185:Q186"/>
    <mergeCell ref="AD180:AD181"/>
    <mergeCell ref="X135:X137"/>
    <mergeCell ref="Q139:Q140"/>
    <mergeCell ref="T180:T181"/>
    <mergeCell ref="R139:R140"/>
    <mergeCell ref="P180:P181"/>
    <mergeCell ref="K185:K186"/>
    <mergeCell ref="L185:L186"/>
    <mergeCell ref="M185:M186"/>
    <mergeCell ref="N185:N186"/>
    <mergeCell ref="R185:R186"/>
    <mergeCell ref="X74:X76"/>
    <mergeCell ref="K77:K79"/>
    <mergeCell ref="L77:L79"/>
    <mergeCell ref="M77:M79"/>
    <mergeCell ref="N77:N79"/>
    <mergeCell ref="P74:P76"/>
    <mergeCell ref="Q74:Q76"/>
    <mergeCell ref="E189:E190"/>
    <mergeCell ref="F189:F190"/>
    <mergeCell ref="V74:V76"/>
    <mergeCell ref="G189:G190"/>
    <mergeCell ref="U189:U190"/>
    <mergeCell ref="J189:J190"/>
    <mergeCell ref="K189:K190"/>
    <mergeCell ref="L189:L190"/>
    <mergeCell ref="Q189:Q190"/>
    <mergeCell ref="U97:U98"/>
    <mergeCell ref="I189:I190"/>
    <mergeCell ref="M189:M190"/>
    <mergeCell ref="V77:V79"/>
    <mergeCell ref="W77:W79"/>
    <mergeCell ref="P77:P79"/>
    <mergeCell ref="Q77:Q79"/>
    <mergeCell ref="R77:R79"/>
    <mergeCell ref="S77:S79"/>
    <mergeCell ref="R189:R190"/>
    <mergeCell ref="T185:T186"/>
    <mergeCell ref="F233:F234"/>
    <mergeCell ref="G209:G210"/>
    <mergeCell ref="T74:T76"/>
    <mergeCell ref="U74:U76"/>
    <mergeCell ref="T77:T79"/>
    <mergeCell ref="H189:H190"/>
    <mergeCell ref="N189:N190"/>
    <mergeCell ref="O189:O190"/>
    <mergeCell ref="N204:N205"/>
    <mergeCell ref="P251:P252"/>
    <mergeCell ref="R233:R234"/>
    <mergeCell ref="Q233:Q234"/>
    <mergeCell ref="R204:R205"/>
    <mergeCell ref="O233:O234"/>
    <mergeCell ref="P233:P234"/>
    <mergeCell ref="P226:P232"/>
    <mergeCell ref="Q222:Q223"/>
    <mergeCell ref="P224:P225"/>
    <mergeCell ref="D272:D273"/>
    <mergeCell ref="K272:K273"/>
    <mergeCell ref="L272:L273"/>
    <mergeCell ref="X272:X273"/>
    <mergeCell ref="R272:R273"/>
    <mergeCell ref="S272:S273"/>
    <mergeCell ref="T272:T273"/>
    <mergeCell ref="U272:U273"/>
    <mergeCell ref="W272:W273"/>
    <mergeCell ref="V272:V273"/>
    <mergeCell ref="X251:X252"/>
    <mergeCell ref="Q251:Q252"/>
    <mergeCell ref="R251:R252"/>
    <mergeCell ref="U251:U252"/>
    <mergeCell ref="V251:V252"/>
    <mergeCell ref="W209:W210"/>
    <mergeCell ref="X209:X210"/>
    <mergeCell ref="T251:T252"/>
    <mergeCell ref="V209:V210"/>
    <mergeCell ref="Q209:Q210"/>
    <mergeCell ref="O272:O273"/>
    <mergeCell ref="P272:P273"/>
    <mergeCell ref="I272:I273"/>
    <mergeCell ref="J272:J273"/>
    <mergeCell ref="P189:P190"/>
    <mergeCell ref="O97:O98"/>
    <mergeCell ref="K251:K252"/>
    <mergeCell ref="L251:L252"/>
    <mergeCell ref="M97:M98"/>
    <mergeCell ref="N97:N98"/>
    <mergeCell ref="E272:E273"/>
    <mergeCell ref="N251:N252"/>
    <mergeCell ref="O251:O252"/>
    <mergeCell ref="Q272:Q273"/>
    <mergeCell ref="M272:M273"/>
    <mergeCell ref="N272:N273"/>
    <mergeCell ref="I251:I252"/>
    <mergeCell ref="J251:J252"/>
    <mergeCell ref="G251:G252"/>
    <mergeCell ref="H251:H252"/>
    <mergeCell ref="G97:G98"/>
    <mergeCell ref="H97:H98"/>
    <mergeCell ref="L97:L98"/>
    <mergeCell ref="K97:K98"/>
    <mergeCell ref="E233:E234"/>
    <mergeCell ref="G233:G234"/>
    <mergeCell ref="F199:F200"/>
    <mergeCell ref="L209:L210"/>
    <mergeCell ref="K201:K202"/>
    <mergeCell ref="J201:J202"/>
    <mergeCell ref="X97:X98"/>
    <mergeCell ref="V97:V98"/>
    <mergeCell ref="T97:T98"/>
    <mergeCell ref="S97:S98"/>
    <mergeCell ref="O199:O200"/>
    <mergeCell ref="P128:P129"/>
    <mergeCell ref="Q97:Q98"/>
    <mergeCell ref="R97:R98"/>
    <mergeCell ref="P97:P98"/>
    <mergeCell ref="U185:U186"/>
    <mergeCell ref="O185:O186"/>
    <mergeCell ref="M139:M140"/>
    <mergeCell ref="O139:O140"/>
    <mergeCell ref="O180:O181"/>
    <mergeCell ref="N180:N181"/>
    <mergeCell ref="M128:M129"/>
    <mergeCell ref="N139:N140"/>
    <mergeCell ref="M173:M175"/>
    <mergeCell ref="M156:M157"/>
    <mergeCell ref="O168:O170"/>
    <mergeCell ref="A128:A137"/>
    <mergeCell ref="B128:B137"/>
    <mergeCell ref="C128:C137"/>
    <mergeCell ref="D128:D137"/>
    <mergeCell ref="G128:G129"/>
    <mergeCell ref="F204:F205"/>
    <mergeCell ref="B204:B210"/>
    <mergeCell ref="B196:B203"/>
    <mergeCell ref="A196:A203"/>
    <mergeCell ref="C196:C203"/>
    <mergeCell ref="J204:J205"/>
    <mergeCell ref="K204:K205"/>
    <mergeCell ref="H209:H210"/>
    <mergeCell ref="S209:S210"/>
    <mergeCell ref="T209:T210"/>
    <mergeCell ref="U209:U210"/>
    <mergeCell ref="M209:M210"/>
    <mergeCell ref="N209:N210"/>
    <mergeCell ref="O209:O210"/>
    <mergeCell ref="P209:P210"/>
    <mergeCell ref="R209:R210"/>
    <mergeCell ref="O204:O205"/>
    <mergeCell ref="N199:N200"/>
    <mergeCell ref="S189:S190"/>
    <mergeCell ref="T189:T190"/>
    <mergeCell ref="V189:V190"/>
    <mergeCell ref="P199:P200"/>
    <mergeCell ref="Q199:Q200"/>
    <mergeCell ref="S201:S202"/>
    <mergeCell ref="N201:N202"/>
    <mergeCell ref="E23:E27"/>
    <mergeCell ref="F23:F27"/>
    <mergeCell ref="G23:G27"/>
    <mergeCell ref="H23:H27"/>
    <mergeCell ref="O23:O27"/>
    <mergeCell ref="U23:U27"/>
    <mergeCell ref="S23:S27"/>
    <mergeCell ref="T23:T27"/>
    <mergeCell ref="I23:I27"/>
    <mergeCell ref="J23:J27"/>
    <mergeCell ref="L56:L57"/>
    <mergeCell ref="I47:I48"/>
    <mergeCell ref="Q42:Q44"/>
    <mergeCell ref="O56:O57"/>
    <mergeCell ref="P56:P57"/>
    <mergeCell ref="Q56:Q57"/>
    <mergeCell ref="J47:J48"/>
    <mergeCell ref="K47:K48"/>
    <mergeCell ref="K23:K27"/>
    <mergeCell ref="L23:L27"/>
    <mergeCell ref="Q23:Q27"/>
    <mergeCell ref="R23:R27"/>
    <mergeCell ref="M23:M27"/>
    <mergeCell ref="E56:E57"/>
    <mergeCell ref="F56:F57"/>
    <mergeCell ref="I56:I57"/>
    <mergeCell ref="J56:J57"/>
    <mergeCell ref="K56:K57"/>
    <mergeCell ref="A56:A67"/>
    <mergeCell ref="B56:B67"/>
    <mergeCell ref="C56:C67"/>
    <mergeCell ref="D56:D67"/>
    <mergeCell ref="F58:F59"/>
    <mergeCell ref="E58:E59"/>
    <mergeCell ref="E60:E61"/>
    <mergeCell ref="W56:W57"/>
    <mergeCell ref="X56:X57"/>
    <mergeCell ref="U56:U57"/>
    <mergeCell ref="V56:V57"/>
    <mergeCell ref="W58:W59"/>
    <mergeCell ref="X58:X59"/>
    <mergeCell ref="O58:O59"/>
    <mergeCell ref="N58:N59"/>
    <mergeCell ref="U58:U59"/>
    <mergeCell ref="V58:V59"/>
    <mergeCell ref="S56:S57"/>
    <mergeCell ref="T56:T57"/>
    <mergeCell ref="P58:P59"/>
    <mergeCell ref="Q58:Q59"/>
    <mergeCell ref="R58:R59"/>
    <mergeCell ref="S58:S59"/>
    <mergeCell ref="T58:T59"/>
    <mergeCell ref="N56:N57"/>
    <mergeCell ref="K60:K61"/>
    <mergeCell ref="L60:L61"/>
    <mergeCell ref="G58:G59"/>
    <mergeCell ref="K58:K59"/>
    <mergeCell ref="J58:J59"/>
    <mergeCell ref="I58:I59"/>
    <mergeCell ref="H58:H59"/>
    <mergeCell ref="G60:G61"/>
    <mergeCell ref="H60:H61"/>
    <mergeCell ref="J60:J61"/>
    <mergeCell ref="M60:M61"/>
    <mergeCell ref="N60:N61"/>
    <mergeCell ref="O60:O61"/>
    <mergeCell ref="P60:P61"/>
    <mergeCell ref="W60:W61"/>
    <mergeCell ref="X60:X61"/>
    <mergeCell ref="Q60:Q61"/>
    <mergeCell ref="R60:R61"/>
    <mergeCell ref="U60:U61"/>
    <mergeCell ref="V60:V61"/>
    <mergeCell ref="S60:S61"/>
    <mergeCell ref="T60:T61"/>
    <mergeCell ref="U62:U63"/>
    <mergeCell ref="V62:V63"/>
    <mergeCell ref="Q62:Q63"/>
    <mergeCell ref="R62:R63"/>
    <mergeCell ref="G62:G63"/>
    <mergeCell ref="H62:H63"/>
    <mergeCell ref="I62:I63"/>
    <mergeCell ref="J62:J63"/>
    <mergeCell ref="W62:W63"/>
    <mergeCell ref="X62:X63"/>
    <mergeCell ref="K62:K63"/>
    <mergeCell ref="L62:L63"/>
    <mergeCell ref="S62:S63"/>
    <mergeCell ref="T62:T63"/>
    <mergeCell ref="M62:M63"/>
    <mergeCell ref="N62:N63"/>
    <mergeCell ref="O62:O63"/>
    <mergeCell ref="P62:P63"/>
    <mergeCell ref="O64:O65"/>
    <mergeCell ref="P64:P65"/>
    <mergeCell ref="G64:G65"/>
    <mergeCell ref="H64:H65"/>
    <mergeCell ref="I64:I65"/>
    <mergeCell ref="J64:J65"/>
    <mergeCell ref="K64:K65"/>
    <mergeCell ref="L64:L65"/>
    <mergeCell ref="M64:M65"/>
    <mergeCell ref="N64:N65"/>
    <mergeCell ref="Q64:Q65"/>
    <mergeCell ref="R64:R65"/>
    <mergeCell ref="S64:S65"/>
    <mergeCell ref="T64:T65"/>
    <mergeCell ref="U64:U65"/>
    <mergeCell ref="V64:V65"/>
    <mergeCell ref="W64:W65"/>
    <mergeCell ref="X64:X65"/>
    <mergeCell ref="W97:W98"/>
    <mergeCell ref="AA103:AA106"/>
    <mergeCell ref="AB103:AB106"/>
    <mergeCell ref="AC103:AC106"/>
    <mergeCell ref="AD103:AD106"/>
    <mergeCell ref="Z103:Z106"/>
    <mergeCell ref="Y103:Y106"/>
    <mergeCell ref="A103:A111"/>
    <mergeCell ref="B103:B111"/>
    <mergeCell ref="C103:C111"/>
    <mergeCell ref="D103:D111"/>
    <mergeCell ref="Y109:Y110"/>
    <mergeCell ref="J103:J107"/>
    <mergeCell ref="K103:K107"/>
    <mergeCell ref="F103:F107"/>
    <mergeCell ref="V103:V107"/>
    <mergeCell ref="L103:L107"/>
  </mergeCells>
  <printOptions/>
  <pageMargins left="0.2362204724409449" right="0.2362204724409449" top="0.54" bottom="0.31496062992125984" header="0.52" footer="0.31496062992125984"/>
  <pageSetup fitToHeight="1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Чараева</dc:creator>
  <cp:keywords/>
  <dc:description/>
  <cp:lastModifiedBy>Егай Мария Владимировна</cp:lastModifiedBy>
  <cp:lastPrinted>2015-01-14T13:10:37Z</cp:lastPrinted>
  <dcterms:created xsi:type="dcterms:W3CDTF">2014-05-15T11:12:58Z</dcterms:created>
  <dcterms:modified xsi:type="dcterms:W3CDTF">2016-12-20T10:17:06Z</dcterms:modified>
  <cp:category/>
  <cp:version/>
  <cp:contentType/>
  <cp:contentStatus/>
</cp:coreProperties>
</file>