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405" firstSheet="1" activeTab="1"/>
  </bookViews>
  <sheets>
    <sheet name="без налогов" sheetId="1" r:id="rId1"/>
    <sheet name="Без стрелы 1 вар." sheetId="2" r:id="rId2"/>
  </sheets>
  <definedNames/>
  <calcPr fullCalcOnLoad="1"/>
</workbook>
</file>

<file path=xl/sharedStrings.xml><?xml version="1.0" encoding="utf-8"?>
<sst xmlns="http://schemas.openxmlformats.org/spreadsheetml/2006/main" count="412" uniqueCount="166">
  <si>
    <t>Наименование статьи</t>
  </si>
  <si>
    <t>Установка приборов контроля по газу</t>
  </si>
  <si>
    <t>Установка тепловых счетчиков</t>
  </si>
  <si>
    <t>Всего по МУП «Тепловые сети»:</t>
  </si>
  <si>
    <t>ВСЕГО</t>
  </si>
  <si>
    <t>Установка пластинчатых теплообменников</t>
  </si>
  <si>
    <t>Насосное оборудование</t>
  </si>
  <si>
    <t>Транспорт</t>
  </si>
  <si>
    <t xml:space="preserve">Обеспечение строительных площадок инфраструктуры </t>
  </si>
  <si>
    <t>Реконструкция котельной РТП</t>
  </si>
  <si>
    <t>Реконструкция котельной Муромский</t>
  </si>
  <si>
    <t>Реконструкция котельной ГБ-2</t>
  </si>
  <si>
    <t>Прочее оборудование</t>
  </si>
  <si>
    <t>Собственные средства</t>
  </si>
  <si>
    <t>Директор МУП "Тепловые сети"</t>
  </si>
  <si>
    <t>Реконструкция теплотрассы от ТП Московская-106</t>
  </si>
  <si>
    <t>Строительство т/трассы ул. Лакина (1 этап)</t>
  </si>
  <si>
    <t>Установка радиоционной части котла ПТВМ-30</t>
  </si>
  <si>
    <t>Реконструкция котельной пос. Войково</t>
  </si>
  <si>
    <t>без налогов</t>
  </si>
  <si>
    <t>Проектные работы</t>
  </si>
  <si>
    <t>Строительство т/трассы ул. Лакина (2этап)</t>
  </si>
  <si>
    <t>Реконструкция котельных и т/трасс (за счет  прибыли)</t>
  </si>
  <si>
    <t>Модернизация теплового хозяйства (за счет амортизации)</t>
  </si>
  <si>
    <t>Реконструкция т/трассы ул. Советская-44 а до Советская-35</t>
  </si>
  <si>
    <t>Реконструкция котельной по ул. Механизаторов</t>
  </si>
  <si>
    <t>Установка конвективной части котла ПТВМ-30</t>
  </si>
  <si>
    <t>Реконструкция ТП Осипенко (строительство котельной)</t>
  </si>
  <si>
    <t>А.Н.Загладин</t>
  </si>
  <si>
    <t>Установка частотных преобразователей, эл.узлов</t>
  </si>
  <si>
    <t>Установка приборов "Комплексон"</t>
  </si>
  <si>
    <t>Строительство котельной в районе Фанерного завода</t>
  </si>
  <si>
    <t>Инвестиционная программа МУП "Тепловые сети" 2011-2015 г.г.</t>
  </si>
  <si>
    <t>Сроки реализации по годам</t>
  </si>
  <si>
    <t>Сумма, тыс. руб.</t>
  </si>
  <si>
    <t>т.СЕТИ</t>
  </si>
  <si>
    <t>Итого теплоснабжение:</t>
  </si>
  <si>
    <t>2011-2015г</t>
  </si>
  <si>
    <t>Электроснабжение</t>
  </si>
  <si>
    <t>Утилизация ТБО</t>
  </si>
  <si>
    <t>Водоотведение</t>
  </si>
  <si>
    <t>№ п/п</t>
  </si>
  <si>
    <t>Итого утилизация ТБО</t>
  </si>
  <si>
    <t>Согласовано:</t>
  </si>
  <si>
    <t>Ответственный исполнитель</t>
  </si>
  <si>
    <t>По годам:</t>
  </si>
  <si>
    <t>Сметная Стоимость</t>
  </si>
  <si>
    <t>Водоснабжение:</t>
  </si>
  <si>
    <t>Итого водоснабжение:</t>
  </si>
  <si>
    <t>Итого водоотведение</t>
  </si>
  <si>
    <t>Теплоснабжение</t>
  </si>
  <si>
    <t>Итого электроснабжение</t>
  </si>
  <si>
    <t>Всего:</t>
  </si>
  <si>
    <t>в том числе мероприятия по энергосбережению :</t>
  </si>
  <si>
    <t>Строительство сетей электроснабжения на городской свалке</t>
  </si>
  <si>
    <t>2011-2013</t>
  </si>
  <si>
    <t>ООО "ЭКО-транс"</t>
  </si>
  <si>
    <t>Разработка технических условий для подготовки проекта на подключение к сетям электроснабжения</t>
  </si>
  <si>
    <t>Приобретение и установка весовой системы на контрольно пропускном пункте приёма отходов</t>
  </si>
  <si>
    <t>2014-2015</t>
  </si>
  <si>
    <t xml:space="preserve">Разработка проекта реконструкции Скв.№6 </t>
  </si>
  <si>
    <t>МУП                               ПЖРЭП № 3</t>
  </si>
  <si>
    <t xml:space="preserve">Разработка проекта реконструкции станции                          II подъема </t>
  </si>
  <si>
    <t>Бурение скважины №6</t>
  </si>
  <si>
    <t>Разработка проекта реконструкции очистных сооружений</t>
  </si>
  <si>
    <t>Реконструкция очистных сооружений</t>
  </si>
  <si>
    <t>Техническое перевооружение котельной</t>
  </si>
  <si>
    <t>Строительство газовых котельных</t>
  </si>
  <si>
    <t>Установка прибора учета на выходе тепловой энергии из котельной</t>
  </si>
  <si>
    <t xml:space="preserve">Разработка проекта реконструкции Скважины №6 </t>
  </si>
  <si>
    <t>Бурение скважины № 6</t>
  </si>
  <si>
    <t>Реконструкция трех скважин на Александровском водозаборе</t>
  </si>
  <si>
    <t>МУП "Водоканал"</t>
  </si>
  <si>
    <t>Реконструкция водопровода по  путепроводу в районе ул. Л.Толстого и КРШ</t>
  </si>
  <si>
    <t>Строительство водопровода по ул.Губкина с целью закольцовки водопроводов  по ул.Лакина и ул.Комсомольская</t>
  </si>
  <si>
    <t>Реконструкция водопровода Старого Южного микрорайона</t>
  </si>
  <si>
    <t>Реконструкция ветхих сетей</t>
  </si>
  <si>
    <t xml:space="preserve">Замена ветхих сетей водопровода </t>
  </si>
  <si>
    <t>Объединение повысительных насосных станций</t>
  </si>
  <si>
    <t xml:space="preserve">Приобретение и установка преобразователей частоты на ПНС и городских скважинах </t>
  </si>
  <si>
    <t>Внедрение автоматической информационно-измерительной системы комерческого учета электроэнергии.        (АСКУЭ)</t>
  </si>
  <si>
    <t>Приобретение и установка оборудования:</t>
  </si>
  <si>
    <t>Насосный агрегат ЭЦВ 10-120-60</t>
  </si>
  <si>
    <t>Насосный агрегат ЭЦВ 10-120-61</t>
  </si>
  <si>
    <t>Насосный агрегат СМ 150-125-315/4</t>
  </si>
  <si>
    <t>Счетчик воды ВСХН Ду-150 РУ 16</t>
  </si>
  <si>
    <t>МУП                                         ПЖРЭП № 3</t>
  </si>
  <si>
    <t>МУП                                         ПЖРЭП № 4</t>
  </si>
  <si>
    <t>МУП                                         ПЖРЭП № 5</t>
  </si>
  <si>
    <t>МУП                                         ПЖРЭП № 6</t>
  </si>
  <si>
    <t>Реконструкция сетей</t>
  </si>
  <si>
    <t xml:space="preserve">Реконструкция воздуходувной насосной станции ГОС </t>
  </si>
  <si>
    <t>Внедрение Автоматической информационно-измерительной системы комерческого учета электроэнергии             (АСКУЭ )</t>
  </si>
  <si>
    <t>Реконструкция теплотрассы по ул.Кирова-32</t>
  </si>
  <si>
    <t>Реконструкция теплотрассы по ул.Кооперативная -Лаврентьева-1а</t>
  </si>
  <si>
    <t>Реконструкция теплотрассы ул.Фрунзе2-Нижегородская29-Дзержинского36</t>
  </si>
  <si>
    <t>Реконструкция теплотрассы первого контура к ТП Свердлова33</t>
  </si>
  <si>
    <t>Реконструкция теплотрассы от д/к №54 до дома №26/6 по ул.Ленинградской</t>
  </si>
  <si>
    <t>МУП "Тепловые Сети"</t>
  </si>
  <si>
    <t xml:space="preserve">Модернизация оборудования (замена морально устаревшего и физически изношенного оборудования новым)                </t>
  </si>
  <si>
    <t xml:space="preserve">Реконструкция                                           </t>
  </si>
  <si>
    <t>МУП "Горэлектросеть"</t>
  </si>
  <si>
    <t>1.1.</t>
  </si>
  <si>
    <t>Внедрение новой техники (Спец. и автотранспорт)</t>
  </si>
  <si>
    <t>Электротехническая лаборатория для отыскания места повреждения кабеля</t>
  </si>
  <si>
    <t>Автогидроподъемник - 1ед
Электротехническая лаборатория на базе шасси "Газель" - 1ед
Экскаватор - 1ед</t>
  </si>
  <si>
    <t>Автогидроподъемник - 1ед.
УАЗ 3909 - 2ед
Передвижная электролаборатория (для выявления места повреждения кабеля) - 1ед</t>
  </si>
  <si>
    <t>Автогидроподъемник - 1ед.
УАЗ 3909 - 1ед
Патриот -легковой - 1ед</t>
  </si>
  <si>
    <t>Тягач - 1ед
Фургон - 1ед</t>
  </si>
  <si>
    <t>1.2.</t>
  </si>
  <si>
    <t xml:space="preserve">Механизация и автоматизация производства. Внедрение АСКУЭ.                  </t>
  </si>
  <si>
    <t>2011-2015</t>
  </si>
  <si>
    <t>ТП-7 по ул.Воровского,88;                            ТП-10 по ул.Ленина,10;                                ТП-42 по ул.Ковровская,42;                     ТП- 52 по ул.Комсомолькская,55;                ТП-62 по ул.Свердлова,37,                            ТП-75 по ул.Комсомольская,35;                    ТП- 76 по ул.Экземплярского,45;                  ТП-125 по КРШ,17;                                       ТП-132 район школы№10;                           ТП-138 по ул.Ковровская,10</t>
  </si>
  <si>
    <t>ТП-17 по ул.Набарежная,1б,                         ТП-61 по ул.Куликова,14,                            ТП-65 по ул.Лаврентьева,1,                         ТП-85 по ул.Московская,120,                       ТП-104 по ул.Кооперативная,52,                  ТП-111 по ул.Кооперативная,9,                  ТП-114 по ул.Красногвардейская,55,           ТП-115 по ул.Свердлова,38,                       ТП-122 по ул.Орловская,5,                          ТП-139по ул.Владимирская,8а,                      РП-10 по КРШ
Комплект оборудования для электротехнической лаборатории</t>
  </si>
  <si>
    <t>ТП-69 по ул.Куйбышева,26,                          ТП-83 по ул.Дзержинского,51,                      ТП-84 по ул.Коопер.пр,2,                              ТП-95 по ул.Трудовая,17,                              ТП-121 по РЗШ,42,                                      ТП-123 по ул.Энгельса,15,                           ТП-133 по ул.Кирова,30,                               ТП-211 Верб.,                                                 ТП-227 Верб.</t>
  </si>
  <si>
    <t>ТП57(Комсомольский пер.,9)                       ТП-205(Верб.),                                              РП-8(ул.Кленовая,1),                                  ТП-8(ул.Советская,35).</t>
  </si>
  <si>
    <t>ТП-3ед.</t>
  </si>
  <si>
    <t>КЛ 6кВ
от фид.615 ПС "Ждановская" до РП-6
от фид.639 ПС "Ждановская" до РП-6</t>
  </si>
  <si>
    <t>КЛ 6кВ
отТП-105 до ТП-4, от ТП-55 до ТП-4, от ТП-167 до ТП-10 (0,830км), от ТП-8 до ТП-201, от ТП-9 до ТП-201 (1,200км), от ТП-211 до ТП213, от ТП-6 до ТП-213 (0,900км)</t>
  </si>
  <si>
    <t>Фид.615 ПС "Ждановская" до РП-6 с докладкой до ТП ОАО "РЖД" (0,653км)</t>
  </si>
  <si>
    <t xml:space="preserve">
ЛЭП (6кВ - 0,4кВ)</t>
  </si>
  <si>
    <t>Стоительство ТП</t>
  </si>
  <si>
    <t>ТП-15 (новая) (2*400) вместо ТП-15 (1*400) ул.Л.Толстого,107,
ТП-55 (новая) (2*400) вместо ТП-55 (1*400) ул.Тимирязева,2,
ТП-188 (достройка с 2010года) по КРШ (2*400),
ТП-90 вновь ул.Щербакова,5</t>
  </si>
  <si>
    <t>ТП-201 (2*160) вновь ул.Советская,19
ТП-105 новая (2*400) вместо ТП-105 (1*400) по ул.Красноармейская,15</t>
  </si>
  <si>
    <t>ТП-48 новая(2*400) вместо ТП-48(1*400) ул.Полевая,26
ТП-41 новая(2*400) вместо ТП-41(1*400) ул.Владимирская,35а
ТП-108 новая(1*400) вместо ТП-108 (1*400) ул.Приокская,245
ТП-1 новая(2*400) вместо ТП-1 ул.Советская, 49</t>
  </si>
  <si>
    <t xml:space="preserve">ТП   (4ед.)
ТП 32(Новая)(2*400) вместо ТП32(1*400)              ул.Московская, 1-3                                                          ТП 54(Новая)(2*400) вместо ТП54(1*400)           ул. Московская,68                                                           2 ед. ТП вновь (2*400)   </t>
  </si>
  <si>
    <t>ТП     (4ед.)  
ТП(Новая) (2*400) вместо ТП (1*400)</t>
  </si>
  <si>
    <t>КЛЭП 6,0кВ</t>
  </si>
  <si>
    <t>от РП-2 по ул.Заводская,7 до ТП-16 по ул.Красногвардейская,45 (0,864км)
от ТП-205 до ТП-211(0,600км) м-н Вербовский</t>
  </si>
  <si>
    <t>ТП-131ул.Кирова-Орджоникидзе,6 до ТП-132 Школа №10 (0,486км)
отТП-60 ул.Тургенева,62 до ТП-108н ул.Приокская,245 (1,512км)
отТП-38 ул.Коммунистическая,38 до ТП-140 ул.Коммунистическая,43 (0,216км) 
от ТП-97 ул.Энергетиков,1а до ТП-188 КРШ (0,540км)
Фид.616 от ПС "Муромская до ТП-124 ул.Орловская,21 (1,836км)</t>
  </si>
  <si>
    <t>Фид.625 ПС "Стрелочная" до ВЛ 6кВ ПС "Тяговая"РП-6 в районе Алекасандровского водозабора (2600м)       ТП94-ТП155(900м),                                     ТП41 - ТП48(500м)                                        РП7-ТП-106(330м)</t>
  </si>
  <si>
    <t xml:space="preserve">КЛЭП 6кВ                                                             </t>
  </si>
  <si>
    <t>КЛ 0,4кВ</t>
  </si>
  <si>
    <t>от ТП-122 до зд.детского сада (0,432км)
от ТП-85 до зд.по ул.Московская,122 (0,205км)
от ТП-157 до зд.по ул.Комсомольская,46 (0,076км)
от ТП-157 до зд.по ул.Комсомольская,50 (0,216км)
от ТП-58 до зд.школы №16 (0,162км)
от ТП-79 до зд.ул.Л.Толстого,52 (0,162км)
от ТП-79 до зд.ул.Лакина,41 (0,140км)</t>
  </si>
  <si>
    <t xml:space="preserve">ТП-53-Артема,1(130м),                                  ТП8-Московская,40а(200),                             ТП19-Л.Толстого,70(100м),                           ТП19-Л.Толстого78(150м),                           ТП79- Л.Толстого,55(230м),                         ТП79-Л.Толстого,57(520м),                         ТП121 - РЗШ,44(250м),                                  ТП121-РЗШ,46(350м),                                   ТП123- РЗШ,48(150м)      </t>
  </si>
  <si>
    <t xml:space="preserve">КЛЭП 0,4кВ                                                             </t>
  </si>
  <si>
    <t>ТП, ЛЭП 
Новое строительство с целью технологического присоединения.</t>
  </si>
  <si>
    <t>Строительство ТП
ТП-136 по Владимирскому шоссе
ТП-196 по ул.Экземплярского,10
ТП-177 по ул.Лаврентьева,46а,                                                         Строительство ЛЭП по заявкам потребителей</t>
  </si>
  <si>
    <t>Строительство ТП, замена оборудования, строительство ЛЭП по заявкам потребителей</t>
  </si>
  <si>
    <t>Техническое перевооружение</t>
  </si>
  <si>
    <t>Оптимизация потребления электрической энергии с помощью частотных преобразователей</t>
  </si>
  <si>
    <t>2013-2015</t>
  </si>
  <si>
    <r>
      <t xml:space="preserve">Новое стоительство    </t>
    </r>
    <r>
      <rPr>
        <sz val="12"/>
        <color indexed="8"/>
        <rFont val="Times New Roman"/>
        <family val="1"/>
      </rPr>
      <t xml:space="preserve">                                   Всего, в том числе по годам:</t>
    </r>
  </si>
  <si>
    <r>
      <t xml:space="preserve">от </t>
    </r>
    <r>
      <rPr>
        <sz val="12"/>
        <color indexed="8"/>
        <rFont val="Times New Roman"/>
        <family val="1"/>
      </rPr>
      <t>ТП-14 по ул.Войкова,1б до зд.ул.Московская, 71 (0,324км)
от ТП-14 по ул.Войкова,1б до зд.ул.Московская, 75 (0,648км)
от ТП-138 по ул.Ковровская,10 до зд.ул.Владимирская, 9 (0,432км)
от ТП-15 по ул.Л.Толстого,107 до зд.ул.Л.Толстого,97 (0,100км)
от ТП-121 по РЗШ,42 до зд.ул.Энгельса,3 (0,150км)
от ТП-137 по ул.Владимирская,28 до зд.ул.Владимирская,40 (0,400км)</t>
    </r>
  </si>
  <si>
    <t>Строительство гипермаркета "Магнит</t>
  </si>
  <si>
    <t>Строительство жилого дома по ул. Ленина, Красногвардейская</t>
  </si>
  <si>
    <t>Строительство жилого дома по ул. Пролетарской, д.3</t>
  </si>
  <si>
    <t>Строительство жилого дома по ул. Нижегородской , д.43</t>
  </si>
  <si>
    <t>Строительство жилых домов в районе дер. Нежиловка (1,2,3)</t>
  </si>
  <si>
    <t>Строительство жилых домов в районе дер. Нежиловка (А,Б,В)</t>
  </si>
  <si>
    <t>Директор МУП " Водоканал"</t>
  </si>
  <si>
    <t>Раздел 9. Перечень мероприятий программы  комплексного развития систем коммунальной инфраструктуры округа Муром на 2011-2015 годы</t>
  </si>
  <si>
    <t>Первый зам. Главы администрации округа Муром по ЖКХ, начальник Управления ЖКХ                                                                                           И.К.Федурин</t>
  </si>
  <si>
    <t>Зам.начальника Управления ЖКХ по развитию  инженерной инфраструктуры                                                                                                             А.В.Виноградов</t>
  </si>
  <si>
    <t>к решению Совета народных депутатов округа Муром</t>
  </si>
  <si>
    <t>Приложение №4</t>
  </si>
  <si>
    <t>Директор МУП " Горэлектросеть"</t>
  </si>
  <si>
    <t>В.А.Борисов</t>
  </si>
  <si>
    <t>Директор МУП " ПЖ РЭП №3"</t>
  </si>
  <si>
    <t>С.Н.Зотов</t>
  </si>
  <si>
    <t>Директор ООО "ЭКО-транс"</t>
  </si>
  <si>
    <t>В.В.Фомин</t>
  </si>
  <si>
    <t>И.В.Шмелев</t>
  </si>
  <si>
    <t>Строительство водопроводных сетей к православной гимазии преподобного Ильи Муромца</t>
  </si>
  <si>
    <t>Монтаж теплотрассы к православной гимазии преподобного Ильи Муромца</t>
  </si>
  <si>
    <t>от 25.09.2012  № 251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</si>
</sst>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b/>
      <i/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2" fontId="3" fillId="0" borderId="0" xfId="0" applyNumberFormat="1" applyFont="1" applyBorder="1" applyAlignment="1">
      <alignment horizontal="justify" vertical="top" wrapText="1"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2" fontId="4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top" wrapText="1"/>
    </xf>
    <xf numFmtId="168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right" wrapText="1"/>
    </xf>
    <xf numFmtId="0" fontId="44" fillId="33" borderId="0" xfId="0" applyFont="1" applyFill="1" applyAlignment="1">
      <alignment vertical="top"/>
    </xf>
    <xf numFmtId="0" fontId="44" fillId="33" borderId="0" xfId="0" applyFont="1" applyFill="1" applyAlignment="1">
      <alignment horizontal="center" vertical="top" wrapText="1"/>
    </xf>
    <xf numFmtId="168" fontId="44" fillId="33" borderId="10" xfId="0" applyNumberFormat="1" applyFont="1" applyFill="1" applyBorder="1" applyAlignment="1">
      <alignment vertical="center"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168" fontId="44" fillId="33" borderId="10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168" fontId="44" fillId="33" borderId="10" xfId="0" applyNumberFormat="1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vertical="top"/>
    </xf>
    <xf numFmtId="2" fontId="44" fillId="33" borderId="10" xfId="0" applyNumberFormat="1" applyFont="1" applyFill="1" applyBorder="1" applyAlignment="1">
      <alignment horizontal="right" vertical="top" wrapText="1"/>
    </xf>
    <xf numFmtId="0" fontId="45" fillId="33" borderId="10" xfId="0" applyFont="1" applyFill="1" applyBorder="1" applyAlignment="1">
      <alignment horizontal="justify" vertical="top" wrapText="1"/>
    </xf>
    <xf numFmtId="0" fontId="44" fillId="33" borderId="10" xfId="0" applyFont="1" applyFill="1" applyBorder="1" applyAlignment="1">
      <alignment horizontal="justify" vertical="top" wrapText="1"/>
    </xf>
    <xf numFmtId="0" fontId="44" fillId="33" borderId="0" xfId="0" applyFont="1" applyFill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53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2" fontId="44" fillId="33" borderId="10" xfId="0" applyNumberFormat="1" applyFont="1" applyFill="1" applyBorder="1" applyAlignment="1">
      <alignment vertical="top"/>
    </xf>
    <xf numFmtId="168" fontId="44" fillId="33" borderId="10" xfId="0" applyNumberFormat="1" applyFont="1" applyFill="1" applyBorder="1" applyAlignment="1">
      <alignment vertical="center" wrapText="1"/>
    </xf>
    <xf numFmtId="2" fontId="44" fillId="33" borderId="10" xfId="0" applyNumberFormat="1" applyFont="1" applyFill="1" applyBorder="1" applyAlignment="1">
      <alignment/>
    </xf>
    <xf numFmtId="168" fontId="44" fillId="33" borderId="0" xfId="0" applyNumberFormat="1" applyFont="1" applyFill="1" applyBorder="1" applyAlignment="1">
      <alignment/>
    </xf>
    <xf numFmtId="2" fontId="44" fillId="33" borderId="10" xfId="0" applyNumberFormat="1" applyFont="1" applyFill="1" applyBorder="1" applyAlignment="1">
      <alignment horizontal="center" vertical="top" wrapText="1"/>
    </xf>
    <xf numFmtId="2" fontId="44" fillId="33" borderId="10" xfId="0" applyNumberFormat="1" applyFont="1" applyFill="1" applyBorder="1" applyAlignment="1">
      <alignment horizontal="justify" vertical="top" wrapText="1"/>
    </xf>
    <xf numFmtId="4" fontId="44" fillId="33" borderId="0" xfId="0" applyNumberFormat="1" applyFont="1" applyFill="1" applyAlignment="1">
      <alignment/>
    </xf>
    <xf numFmtId="0" fontId="44" fillId="33" borderId="10" xfId="0" applyFont="1" applyFill="1" applyBorder="1" applyAlignment="1">
      <alignment/>
    </xf>
    <xf numFmtId="4" fontId="44" fillId="33" borderId="10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/>
    </xf>
    <xf numFmtId="168" fontId="44" fillId="33" borderId="10" xfId="0" applyNumberFormat="1" applyFont="1" applyFill="1" applyBorder="1" applyAlignment="1">
      <alignment horizontal="center" vertical="center" wrapText="1"/>
    </xf>
    <xf numFmtId="2" fontId="44" fillId="33" borderId="0" xfId="0" applyNumberFormat="1" applyFont="1" applyFill="1" applyAlignment="1">
      <alignment vertical="top"/>
    </xf>
    <xf numFmtId="2" fontId="44" fillId="33" borderId="0" xfId="0" applyNumberFormat="1" applyFont="1" applyFill="1" applyAlignment="1">
      <alignment/>
    </xf>
    <xf numFmtId="4" fontId="44" fillId="33" borderId="10" xfId="0" applyNumberFormat="1" applyFont="1" applyFill="1" applyBorder="1" applyAlignment="1">
      <alignment horizontal="center" vertical="top"/>
    </xf>
    <xf numFmtId="0" fontId="44" fillId="33" borderId="10" xfId="0" applyFont="1" applyFill="1" applyBorder="1" applyAlignment="1">
      <alignment horizontal="center" wrapText="1"/>
    </xf>
    <xf numFmtId="2" fontId="44" fillId="33" borderId="10" xfId="0" applyNumberFormat="1" applyFont="1" applyFill="1" applyBorder="1" applyAlignment="1">
      <alignment horizontal="center" vertical="top"/>
    </xf>
    <xf numFmtId="4" fontId="44" fillId="33" borderId="10" xfId="0" applyNumberFormat="1" applyFont="1" applyFill="1" applyBorder="1" applyAlignment="1">
      <alignment horizontal="center" vertical="top" wrapText="1"/>
    </xf>
    <xf numFmtId="0" fontId="44" fillId="33" borderId="0" xfId="0" applyFont="1" applyFill="1" applyAlignment="1">
      <alignment horizontal="right" vertical="top"/>
    </xf>
    <xf numFmtId="0" fontId="44" fillId="33" borderId="10" xfId="0" applyFont="1" applyFill="1" applyBorder="1" applyAlignment="1">
      <alignment horizontal="left" vertical="top" wrapText="1"/>
    </xf>
    <xf numFmtId="0" fontId="44" fillId="33" borderId="0" xfId="0" applyFont="1" applyFill="1" applyAlignment="1">
      <alignment horizontal="left" vertical="top"/>
    </xf>
    <xf numFmtId="0" fontId="44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/>
    </xf>
    <xf numFmtId="4" fontId="44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center" vertical="top"/>
    </xf>
    <xf numFmtId="0" fontId="44" fillId="33" borderId="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 horizontal="center" vertical="top" wrapText="1"/>
    </xf>
    <xf numFmtId="0" fontId="44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right" vertical="top"/>
    </xf>
    <xf numFmtId="0" fontId="44" fillId="33" borderId="0" xfId="0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4"/>
  <sheetViews>
    <sheetView zoomScale="80" zoomScaleNormal="80" zoomScalePageLayoutView="0" workbookViewId="0" topLeftCell="B2">
      <selection activeCell="G14" sqref="G14"/>
    </sheetView>
  </sheetViews>
  <sheetFormatPr defaultColWidth="9.00390625" defaultRowHeight="12.75"/>
  <cols>
    <col min="1" max="1" width="3.625" style="1" hidden="1" customWidth="1"/>
    <col min="2" max="2" width="54.125" style="1" customWidth="1"/>
    <col min="3" max="3" width="14.125" style="1" customWidth="1"/>
    <col min="4" max="4" width="15.875" style="1" hidden="1" customWidth="1"/>
    <col min="5" max="5" width="13.75390625" style="1" customWidth="1"/>
    <col min="6" max="7" width="12.875" style="1" customWidth="1"/>
    <col min="8" max="8" width="16.125" style="1" customWidth="1"/>
    <col min="9" max="9" width="13.875" style="1" customWidth="1"/>
    <col min="10" max="10" width="9.125" style="1" customWidth="1"/>
    <col min="11" max="11" width="11.75390625" style="1" bestFit="1" customWidth="1"/>
    <col min="12" max="13" width="9.125" style="1" customWidth="1"/>
    <col min="14" max="14" width="11.75390625" style="1" bestFit="1" customWidth="1"/>
    <col min="15" max="16384" width="9.125" style="1" customWidth="1"/>
  </cols>
  <sheetData>
    <row r="1" ht="12" customHeight="1" hidden="1"/>
    <row r="2" spans="2:9" ht="30" customHeight="1">
      <c r="B2" s="81" t="s">
        <v>32</v>
      </c>
      <c r="C2" s="81"/>
      <c r="D2" s="81"/>
      <c r="E2" s="81"/>
      <c r="F2" s="81"/>
      <c r="G2" s="81"/>
      <c r="H2" s="81"/>
      <c r="I2" s="81"/>
    </row>
    <row r="3" spans="2:5" ht="2.25" customHeight="1">
      <c r="B3" s="79"/>
      <c r="C3" s="79"/>
      <c r="D3" s="79"/>
      <c r="E3" s="79"/>
    </row>
    <row r="4" ht="14.25" customHeight="1">
      <c r="I4" s="1" t="s">
        <v>19</v>
      </c>
    </row>
    <row r="5" spans="2:9" s="4" customFormat="1" ht="12.75" customHeight="1">
      <c r="B5" s="80" t="s">
        <v>0</v>
      </c>
      <c r="C5" s="3" t="s">
        <v>4</v>
      </c>
      <c r="D5" s="3">
        <v>2010</v>
      </c>
      <c r="E5" s="3">
        <v>2011</v>
      </c>
      <c r="F5" s="3">
        <v>2012</v>
      </c>
      <c r="G5" s="3">
        <v>2013</v>
      </c>
      <c r="H5" s="3">
        <v>2014</v>
      </c>
      <c r="I5" s="3">
        <v>2015</v>
      </c>
    </row>
    <row r="6" spans="2:9" s="4" customFormat="1" ht="37.5" customHeight="1">
      <c r="B6" s="80"/>
      <c r="C6" s="2" t="s">
        <v>13</v>
      </c>
      <c r="D6" s="2" t="s">
        <v>13</v>
      </c>
      <c r="E6" s="2" t="s">
        <v>13</v>
      </c>
      <c r="F6" s="2" t="s">
        <v>13</v>
      </c>
      <c r="G6" s="2" t="s">
        <v>13</v>
      </c>
      <c r="H6" s="2" t="s">
        <v>13</v>
      </c>
      <c r="I6" s="2" t="s">
        <v>13</v>
      </c>
    </row>
    <row r="7" spans="2:14" ht="19.5" customHeight="1">
      <c r="B7" s="5" t="s">
        <v>22</v>
      </c>
      <c r="C7" s="19">
        <f>SUM(C8:C15)</f>
        <v>90686</v>
      </c>
      <c r="D7" s="19"/>
      <c r="E7" s="19">
        <f>SUM(E8:E15)</f>
        <v>0</v>
      </c>
      <c r="F7" s="19">
        <f>SUM(F8:F15)</f>
        <v>17360</v>
      </c>
      <c r="G7" s="19">
        <f>SUM(G8:G15)</f>
        <v>28526</v>
      </c>
      <c r="H7" s="19">
        <f>SUM(H8:H15)</f>
        <v>30800</v>
      </c>
      <c r="I7" s="19">
        <f>SUM(I8:I15)</f>
        <v>14000</v>
      </c>
      <c r="K7" s="1">
        <f>C7*1.25</f>
        <v>113357.5</v>
      </c>
      <c r="L7" s="1">
        <f>C7*1.25-C7</f>
        <v>22671.5</v>
      </c>
      <c r="M7" s="1">
        <f>C7*1.18-C7</f>
        <v>16323.479999999996</v>
      </c>
      <c r="N7" s="16">
        <f>C7+L7+M7</f>
        <v>129680.98</v>
      </c>
    </row>
    <row r="8" spans="2:9" ht="19.5" customHeight="1">
      <c r="B8" s="6" t="s">
        <v>24</v>
      </c>
      <c r="C8" s="20">
        <f>SUM(D8:I8)</f>
        <v>0</v>
      </c>
      <c r="D8" s="20"/>
      <c r="E8" s="19"/>
      <c r="F8" s="19"/>
      <c r="G8" s="19"/>
      <c r="H8" s="19"/>
      <c r="I8" s="19"/>
    </row>
    <row r="9" spans="2:9" ht="19.5" customHeight="1">
      <c r="B9" s="6" t="s">
        <v>25</v>
      </c>
      <c r="C9" s="20">
        <f aca="true" t="shared" si="0" ref="C9:C15">SUM(D9:I9)</f>
        <v>0</v>
      </c>
      <c r="D9" s="20"/>
      <c r="E9" s="19"/>
      <c r="F9" s="19"/>
      <c r="G9" s="19"/>
      <c r="H9" s="19"/>
      <c r="I9" s="19"/>
    </row>
    <row r="10" spans="2:9" ht="18.75" customHeight="1">
      <c r="B10" s="6" t="s">
        <v>15</v>
      </c>
      <c r="C10" s="20">
        <f t="shared" si="0"/>
        <v>26000</v>
      </c>
      <c r="D10" s="20"/>
      <c r="E10" s="20"/>
      <c r="F10" s="20">
        <v>10000</v>
      </c>
      <c r="G10" s="10">
        <v>16000</v>
      </c>
      <c r="H10" s="17"/>
      <c r="I10" s="17"/>
    </row>
    <row r="11" spans="2:9" ht="12.75">
      <c r="B11" s="6" t="s">
        <v>27</v>
      </c>
      <c r="C11" s="20">
        <f t="shared" si="0"/>
        <v>27000</v>
      </c>
      <c r="D11" s="20"/>
      <c r="E11" s="20"/>
      <c r="F11" s="20"/>
      <c r="G11" s="20"/>
      <c r="H11" s="17">
        <v>27000</v>
      </c>
      <c r="I11" s="17"/>
    </row>
    <row r="12" spans="2:9" ht="12.75">
      <c r="B12" s="6" t="s">
        <v>11</v>
      </c>
      <c r="C12" s="20">
        <f t="shared" si="0"/>
        <v>5960</v>
      </c>
      <c r="D12" s="20"/>
      <c r="E12" s="20"/>
      <c r="F12" s="20">
        <v>5960</v>
      </c>
      <c r="G12" s="10"/>
      <c r="H12" s="17"/>
      <c r="I12" s="17"/>
    </row>
    <row r="13" spans="2:9" ht="21.75" customHeight="1">
      <c r="B13" s="6" t="s">
        <v>16</v>
      </c>
      <c r="C13" s="20">
        <f t="shared" si="0"/>
        <v>11226</v>
      </c>
      <c r="D13" s="20"/>
      <c r="E13" s="20"/>
      <c r="F13" s="20"/>
      <c r="G13" s="10">
        <v>11226</v>
      </c>
      <c r="H13" s="17"/>
      <c r="I13" s="17"/>
    </row>
    <row r="14" spans="2:9" ht="19.5" customHeight="1">
      <c r="B14" s="6" t="s">
        <v>31</v>
      </c>
      <c r="C14" s="20">
        <f t="shared" si="0"/>
        <v>14000</v>
      </c>
      <c r="D14" s="20"/>
      <c r="E14" s="20"/>
      <c r="F14" s="20"/>
      <c r="G14" s="10"/>
      <c r="H14" s="17"/>
      <c r="I14" s="17">
        <v>14000</v>
      </c>
    </row>
    <row r="15" spans="2:9" ht="12.75">
      <c r="B15" s="7" t="s">
        <v>20</v>
      </c>
      <c r="C15" s="20">
        <f t="shared" si="0"/>
        <v>6500</v>
      </c>
      <c r="D15" s="20"/>
      <c r="E15" s="20"/>
      <c r="F15" s="20">
        <v>1400</v>
      </c>
      <c r="G15" s="10">
        <v>1300</v>
      </c>
      <c r="H15" s="17">
        <f>2700+1100</f>
        <v>3800</v>
      </c>
      <c r="I15" s="17"/>
    </row>
    <row r="16" spans="2:14" ht="23.25" customHeight="1">
      <c r="B16" s="8" t="s">
        <v>23</v>
      </c>
      <c r="C16" s="19">
        <f aca="true" t="shared" si="1" ref="C16:I16">SUM(C17:C30)</f>
        <v>63626</v>
      </c>
      <c r="D16" s="19"/>
      <c r="E16" s="19">
        <f t="shared" si="1"/>
        <v>0</v>
      </c>
      <c r="F16" s="19">
        <f t="shared" si="1"/>
        <v>17313</v>
      </c>
      <c r="G16" s="19">
        <f t="shared" si="1"/>
        <v>17313</v>
      </c>
      <c r="H16" s="19">
        <f t="shared" si="1"/>
        <v>14500</v>
      </c>
      <c r="I16" s="19">
        <f t="shared" si="1"/>
        <v>14500</v>
      </c>
      <c r="K16" s="16">
        <f>C16</f>
        <v>63626</v>
      </c>
      <c r="M16" s="1">
        <f>C16*1.18-C16</f>
        <v>11452.679999999993</v>
      </c>
      <c r="N16" s="16">
        <f>C16+L16+M16</f>
        <v>75078.68</v>
      </c>
    </row>
    <row r="17" spans="2:9" ht="12.75">
      <c r="B17" s="6" t="s">
        <v>9</v>
      </c>
      <c r="C17" s="20">
        <f>SUM(D17:I17)</f>
        <v>0</v>
      </c>
      <c r="D17" s="20"/>
      <c r="E17" s="20"/>
      <c r="F17" s="20"/>
      <c r="G17" s="20"/>
      <c r="H17" s="17"/>
      <c r="I17" s="17"/>
    </row>
    <row r="18" spans="2:9" ht="18" customHeight="1">
      <c r="B18" s="6" t="s">
        <v>18</v>
      </c>
      <c r="C18" s="20">
        <f aca="true" t="shared" si="2" ref="C18:C30">SUM(D18:I18)</f>
        <v>5108</v>
      </c>
      <c r="D18" s="20"/>
      <c r="E18" s="20"/>
      <c r="F18" s="20">
        <v>5108</v>
      </c>
      <c r="G18" s="20"/>
      <c r="H18" s="17"/>
      <c r="I18" s="17"/>
    </row>
    <row r="19" spans="2:9" ht="18" customHeight="1">
      <c r="B19" s="6" t="s">
        <v>10</v>
      </c>
      <c r="C19" s="20">
        <f t="shared" si="2"/>
        <v>3600</v>
      </c>
      <c r="D19" s="20"/>
      <c r="E19" s="20"/>
      <c r="F19" s="20">
        <v>3600</v>
      </c>
      <c r="G19" s="10"/>
      <c r="H19" s="17"/>
      <c r="I19" s="17"/>
    </row>
    <row r="20" spans="2:9" ht="18" customHeight="1">
      <c r="B20" s="6" t="s">
        <v>21</v>
      </c>
      <c r="C20" s="20">
        <f t="shared" si="2"/>
        <v>6000</v>
      </c>
      <c r="D20" s="20"/>
      <c r="E20" s="20"/>
      <c r="F20" s="20"/>
      <c r="G20" s="10">
        <v>6000</v>
      </c>
      <c r="H20" s="17"/>
      <c r="I20" s="17"/>
    </row>
    <row r="21" spans="2:9" ht="18" customHeight="1">
      <c r="B21" s="6" t="s">
        <v>1</v>
      </c>
      <c r="C21" s="20">
        <f t="shared" si="2"/>
        <v>2800</v>
      </c>
      <c r="D21" s="20"/>
      <c r="E21" s="20"/>
      <c r="F21" s="20">
        <v>500</v>
      </c>
      <c r="G21" s="20">
        <v>500</v>
      </c>
      <c r="H21" s="17">
        <v>900</v>
      </c>
      <c r="I21" s="17">
        <v>900</v>
      </c>
    </row>
    <row r="22" spans="2:9" ht="12.75">
      <c r="B22" s="6" t="s">
        <v>2</v>
      </c>
      <c r="C22" s="20">
        <f t="shared" si="2"/>
        <v>0</v>
      </c>
      <c r="D22" s="20"/>
      <c r="E22" s="20"/>
      <c r="F22" s="20"/>
      <c r="G22" s="20"/>
      <c r="H22" s="17"/>
      <c r="I22" s="17"/>
    </row>
    <row r="23" spans="2:9" ht="12.75">
      <c r="B23" s="6" t="s">
        <v>30</v>
      </c>
      <c r="C23" s="20">
        <f t="shared" si="2"/>
        <v>0</v>
      </c>
      <c r="D23" s="20"/>
      <c r="E23" s="20"/>
      <c r="F23" s="20"/>
      <c r="G23" s="20"/>
      <c r="H23" s="17"/>
      <c r="I23" s="17"/>
    </row>
    <row r="24" spans="2:9" ht="18" customHeight="1">
      <c r="B24" s="6" t="s">
        <v>5</v>
      </c>
      <c r="C24" s="20">
        <f t="shared" si="2"/>
        <v>12500</v>
      </c>
      <c r="D24" s="20"/>
      <c r="E24" s="20"/>
      <c r="F24" s="20">
        <v>2000</v>
      </c>
      <c r="G24" s="20">
        <v>3500</v>
      </c>
      <c r="H24" s="17">
        <v>3500</v>
      </c>
      <c r="I24" s="17">
        <v>3500</v>
      </c>
    </row>
    <row r="25" spans="2:9" ht="18" customHeight="1">
      <c r="B25" s="9" t="s">
        <v>6</v>
      </c>
      <c r="C25" s="20">
        <f t="shared" si="2"/>
        <v>6880</v>
      </c>
      <c r="D25" s="20"/>
      <c r="E25" s="20"/>
      <c r="F25" s="20">
        <v>680</v>
      </c>
      <c r="G25" s="20">
        <v>1200</v>
      </c>
      <c r="H25" s="17">
        <f>1000+500+1000</f>
        <v>2500</v>
      </c>
      <c r="I25" s="17">
        <f>1000+500+1000</f>
        <v>2500</v>
      </c>
    </row>
    <row r="26" spans="2:9" ht="18" customHeight="1">
      <c r="B26" s="6" t="s">
        <v>7</v>
      </c>
      <c r="C26" s="20">
        <f t="shared" si="2"/>
        <v>15100</v>
      </c>
      <c r="D26" s="20"/>
      <c r="E26" s="20"/>
      <c r="F26" s="20">
        <v>3000</v>
      </c>
      <c r="G26" s="20">
        <v>3500</v>
      </c>
      <c r="H26" s="17">
        <v>4300</v>
      </c>
      <c r="I26" s="17">
        <v>4300</v>
      </c>
    </row>
    <row r="27" spans="2:9" ht="12.75">
      <c r="B27" s="9" t="s">
        <v>26</v>
      </c>
      <c r="C27" s="20">
        <f t="shared" si="2"/>
        <v>0</v>
      </c>
      <c r="D27" s="20"/>
      <c r="E27" s="20"/>
      <c r="F27" s="20"/>
      <c r="G27" s="10"/>
      <c r="H27" s="17"/>
      <c r="I27" s="17"/>
    </row>
    <row r="28" spans="2:9" ht="12.75">
      <c r="B28" s="9" t="s">
        <v>17</v>
      </c>
      <c r="C28" s="20">
        <f t="shared" si="2"/>
        <v>0</v>
      </c>
      <c r="D28" s="20"/>
      <c r="E28" s="20"/>
      <c r="F28" s="20"/>
      <c r="G28" s="10"/>
      <c r="H28" s="17"/>
      <c r="I28" s="17"/>
    </row>
    <row r="29" spans="2:9" ht="18" customHeight="1">
      <c r="B29" s="6" t="s">
        <v>29</v>
      </c>
      <c r="C29" s="20">
        <f t="shared" si="2"/>
        <v>7600</v>
      </c>
      <c r="D29" s="20"/>
      <c r="E29" s="20"/>
      <c r="F29" s="20">
        <v>1800</v>
      </c>
      <c r="G29" s="20">
        <v>1800</v>
      </c>
      <c r="H29" s="17">
        <v>2000</v>
      </c>
      <c r="I29" s="17">
        <v>2000</v>
      </c>
    </row>
    <row r="30" spans="2:9" ht="18" customHeight="1">
      <c r="B30" s="6" t="s">
        <v>12</v>
      </c>
      <c r="C30" s="20">
        <f t="shared" si="2"/>
        <v>4038</v>
      </c>
      <c r="D30" s="20"/>
      <c r="E30" s="20"/>
      <c r="F30" s="20">
        <v>625</v>
      </c>
      <c r="G30" s="20">
        <v>813</v>
      </c>
      <c r="H30" s="17">
        <v>1300</v>
      </c>
      <c r="I30" s="17">
        <v>1300</v>
      </c>
    </row>
    <row r="31" spans="2:14" s="11" customFormat="1" ht="18" customHeight="1">
      <c r="B31" s="5" t="s">
        <v>8</v>
      </c>
      <c r="C31" s="19">
        <f>SUM(D31:I31)</f>
        <v>22687.96</v>
      </c>
      <c r="D31" s="19"/>
      <c r="E31" s="19">
        <v>7462.03</v>
      </c>
      <c r="F31" s="19">
        <v>2600.68</v>
      </c>
      <c r="G31" s="19">
        <v>2157.25</v>
      </c>
      <c r="H31" s="18">
        <v>3768.5</v>
      </c>
      <c r="I31" s="18">
        <v>6699.5</v>
      </c>
      <c r="K31" s="11">
        <f>C31*1.25</f>
        <v>28359.949999999997</v>
      </c>
      <c r="L31" s="1">
        <f>C31*1.25-C31</f>
        <v>5671.989999999998</v>
      </c>
      <c r="M31" s="1">
        <f>C31*1.18-C31</f>
        <v>4083.8328</v>
      </c>
      <c r="N31" s="16">
        <f>C31+L31+M31</f>
        <v>32443.782799999997</v>
      </c>
    </row>
    <row r="32" spans="2:14" s="22" customFormat="1" ht="24.75" customHeight="1">
      <c r="B32" s="21" t="s">
        <v>3</v>
      </c>
      <c r="C32" s="19">
        <f>C31+C16+C7</f>
        <v>176999.96</v>
      </c>
      <c r="D32" s="19"/>
      <c r="E32" s="19">
        <f>E31+E16+E7</f>
        <v>7462.03</v>
      </c>
      <c r="F32" s="19">
        <f>F31+F16+F7</f>
        <v>37273.68</v>
      </c>
      <c r="G32" s="19">
        <f>G31+G16+G7</f>
        <v>47996.25</v>
      </c>
      <c r="H32" s="19">
        <f>H31+H16+H7</f>
        <v>49068.5</v>
      </c>
      <c r="I32" s="19">
        <f>I31+I16+I7</f>
        <v>35199.5</v>
      </c>
      <c r="K32" s="23">
        <f>K31+K16+K7</f>
        <v>205343.45</v>
      </c>
      <c r="N32" s="23">
        <f>N31+N16+N7</f>
        <v>237203.4428</v>
      </c>
    </row>
    <row r="33" spans="2:14" ht="12.75" customHeight="1">
      <c r="B33" s="12"/>
      <c r="C33" s="13"/>
      <c r="D33" s="13"/>
      <c r="E33" s="13"/>
      <c r="F33" s="13"/>
      <c r="N33" s="16" t="e">
        <f>N32-#REF!</f>
        <v>#REF!</v>
      </c>
    </row>
    <row r="34" spans="2:7" ht="12.75">
      <c r="B34" s="14" t="s">
        <v>14</v>
      </c>
      <c r="C34" s="15"/>
      <c r="D34" s="14"/>
      <c r="E34" s="14"/>
      <c r="F34" s="14"/>
      <c r="G34" s="14" t="s">
        <v>28</v>
      </c>
    </row>
    <row r="36" spans="3:4" ht="12.75">
      <c r="C36" s="11"/>
      <c r="D36" s="11"/>
    </row>
    <row r="37" spans="3:4" ht="12.75">
      <c r="C37" s="11"/>
      <c r="D37" s="11"/>
    </row>
    <row r="38" spans="3:6" ht="12.75">
      <c r="C38" s="11"/>
      <c r="D38" s="11"/>
      <c r="E38" s="11"/>
      <c r="F38" s="11"/>
    </row>
    <row r="39" spans="3:6" ht="12.75">
      <c r="C39" s="11"/>
      <c r="D39" s="11"/>
      <c r="E39" s="11"/>
      <c r="F39" s="11"/>
    </row>
    <row r="40" spans="3:6" ht="12.75">
      <c r="C40" s="11"/>
      <c r="D40" s="11"/>
      <c r="E40" s="11"/>
      <c r="F40" s="11"/>
    </row>
    <row r="41" spans="3:6" ht="12.75">
      <c r="C41" s="11"/>
      <c r="D41" s="11"/>
      <c r="E41" s="11"/>
      <c r="F41" s="11"/>
    </row>
    <row r="42" spans="3:6" ht="12.75">
      <c r="C42" s="11"/>
      <c r="D42" s="11"/>
      <c r="E42" s="11"/>
      <c r="F42" s="11"/>
    </row>
    <row r="43" spans="3:4" ht="12.75">
      <c r="C43" s="11"/>
      <c r="D43" s="11"/>
    </row>
    <row r="44" spans="3:4" ht="12.75">
      <c r="C44" s="11"/>
      <c r="D44" s="11"/>
    </row>
  </sheetData>
  <sheetProtection/>
  <mergeCells count="3">
    <mergeCell ref="B3:E3"/>
    <mergeCell ref="B5:B6"/>
    <mergeCell ref="B2:I2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198"/>
  <sheetViews>
    <sheetView tabSelected="1" zoomScalePageLayoutView="0" workbookViewId="0" topLeftCell="C181">
      <selection activeCell="A5" sqref="A5:K5"/>
    </sheetView>
  </sheetViews>
  <sheetFormatPr defaultColWidth="9.00390625" defaultRowHeight="12.75"/>
  <cols>
    <col min="1" max="1" width="5.625" style="30" customWidth="1"/>
    <col min="2" max="2" width="27.25390625" style="73" customWidth="1"/>
    <col min="3" max="3" width="20.00390625" style="30" customWidth="1"/>
    <col min="4" max="4" width="13.375" style="30" customWidth="1"/>
    <col min="5" max="5" width="12.875" style="30" customWidth="1"/>
    <col min="6" max="6" width="14.125" style="30" customWidth="1"/>
    <col min="7" max="7" width="13.00390625" style="30" customWidth="1"/>
    <col min="8" max="8" width="13.25390625" style="30" customWidth="1"/>
    <col min="9" max="9" width="13.125" style="30" customWidth="1"/>
    <col min="10" max="10" width="12.00390625" style="30" customWidth="1"/>
    <col min="11" max="11" width="19.375" style="30" customWidth="1"/>
    <col min="12" max="12" width="9.625" style="30" bestFit="1" customWidth="1"/>
    <col min="13" max="16384" width="9.125" style="30" customWidth="1"/>
  </cols>
  <sheetData>
    <row r="1" ht="12" customHeight="1" hidden="1"/>
    <row r="2" spans="10:12" ht="20.25" customHeight="1">
      <c r="J2" s="71"/>
      <c r="K2" s="89" t="s">
        <v>155</v>
      </c>
      <c r="L2" s="89"/>
    </row>
    <row r="3" spans="10:12" ht="36.75" customHeight="1">
      <c r="J3" s="90" t="s">
        <v>154</v>
      </c>
      <c r="K3" s="90"/>
      <c r="L3" s="90"/>
    </row>
    <row r="4" spans="10:12" ht="18.75" customHeight="1">
      <c r="J4" s="89" t="s">
        <v>165</v>
      </c>
      <c r="K4" s="89"/>
      <c r="L4" s="89"/>
    </row>
    <row r="5" spans="1:11" ht="30" customHeight="1">
      <c r="A5" s="86" t="s">
        <v>151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4.25" customHeight="1">
      <c r="A6" s="87" t="s">
        <v>41</v>
      </c>
      <c r="B6" s="87" t="s">
        <v>0</v>
      </c>
      <c r="C6" s="87" t="s">
        <v>46</v>
      </c>
      <c r="D6" s="85" t="s">
        <v>45</v>
      </c>
      <c r="E6" s="85"/>
      <c r="F6" s="85"/>
      <c r="G6" s="85"/>
      <c r="H6" s="85"/>
      <c r="I6" s="85"/>
      <c r="J6" s="87" t="s">
        <v>33</v>
      </c>
      <c r="K6" s="87" t="s">
        <v>44</v>
      </c>
    </row>
    <row r="7" spans="1:11" s="31" customFormat="1" ht="19.5" customHeight="1">
      <c r="A7" s="87"/>
      <c r="B7" s="87"/>
      <c r="C7" s="87"/>
      <c r="D7" s="76" t="s">
        <v>4</v>
      </c>
      <c r="E7" s="76">
        <v>2011</v>
      </c>
      <c r="F7" s="76">
        <v>2012</v>
      </c>
      <c r="G7" s="76">
        <v>2013</v>
      </c>
      <c r="H7" s="76">
        <v>2014</v>
      </c>
      <c r="I7" s="76">
        <v>2015</v>
      </c>
      <c r="J7" s="87"/>
      <c r="K7" s="87"/>
    </row>
    <row r="8" spans="1:11" s="31" customFormat="1" ht="57.75" customHeight="1">
      <c r="A8" s="87"/>
      <c r="B8" s="87"/>
      <c r="C8" s="87"/>
      <c r="D8" s="76" t="s">
        <v>34</v>
      </c>
      <c r="E8" s="76" t="s">
        <v>34</v>
      </c>
      <c r="F8" s="76" t="s">
        <v>34</v>
      </c>
      <c r="G8" s="76" t="s">
        <v>34</v>
      </c>
      <c r="H8" s="76" t="s">
        <v>34</v>
      </c>
      <c r="I8" s="76" t="s">
        <v>34</v>
      </c>
      <c r="J8" s="87"/>
      <c r="K8" s="87"/>
    </row>
    <row r="9" spans="1:11" s="31" customFormat="1" ht="17.25" customHeight="1">
      <c r="A9" s="76">
        <v>1</v>
      </c>
      <c r="B9" s="72">
        <v>2</v>
      </c>
      <c r="C9" s="76">
        <v>3</v>
      </c>
      <c r="D9" s="76">
        <v>4</v>
      </c>
      <c r="E9" s="76">
        <v>5</v>
      </c>
      <c r="F9" s="76">
        <v>6</v>
      </c>
      <c r="G9" s="76">
        <v>7</v>
      </c>
      <c r="H9" s="76">
        <v>8</v>
      </c>
      <c r="I9" s="76">
        <v>9</v>
      </c>
      <c r="J9" s="76">
        <v>10</v>
      </c>
      <c r="K9" s="27">
        <v>11</v>
      </c>
    </row>
    <row r="10" spans="1:11" s="31" customFormat="1" ht="17.25" customHeight="1">
      <c r="A10" s="82" t="s">
        <v>47</v>
      </c>
      <c r="B10" s="82"/>
      <c r="C10" s="76">
        <v>0</v>
      </c>
      <c r="D10" s="76"/>
      <c r="E10" s="76"/>
      <c r="F10" s="76"/>
      <c r="G10" s="76"/>
      <c r="H10" s="76"/>
      <c r="I10" s="76"/>
      <c r="J10" s="76"/>
      <c r="K10" s="27"/>
    </row>
    <row r="11" spans="1:11" s="35" customFormat="1" ht="73.5" customHeight="1">
      <c r="A11" s="24">
        <v>1</v>
      </c>
      <c r="B11" s="25" t="s">
        <v>71</v>
      </c>
      <c r="C11" s="32">
        <v>1870</v>
      </c>
      <c r="D11" s="55">
        <v>1870</v>
      </c>
      <c r="E11" s="33"/>
      <c r="F11" s="33"/>
      <c r="G11" s="26"/>
      <c r="H11" s="26">
        <v>1870</v>
      </c>
      <c r="I11" s="26"/>
      <c r="J11" s="26">
        <v>2014</v>
      </c>
      <c r="K11" s="34" t="s">
        <v>72</v>
      </c>
    </row>
    <row r="12" spans="1:11" s="35" customFormat="1" ht="69" customHeight="1">
      <c r="A12" s="24">
        <v>2</v>
      </c>
      <c r="B12" s="72" t="s">
        <v>73</v>
      </c>
      <c r="C12" s="32">
        <v>750</v>
      </c>
      <c r="D12" s="32">
        <v>750</v>
      </c>
      <c r="E12" s="24"/>
      <c r="F12" s="24"/>
      <c r="G12" s="26"/>
      <c r="H12" s="24">
        <v>750</v>
      </c>
      <c r="I12" s="24"/>
      <c r="J12" s="36">
        <v>2014</v>
      </c>
      <c r="K12" s="34" t="s">
        <v>72</v>
      </c>
    </row>
    <row r="13" spans="1:11" s="35" customFormat="1" ht="92.25" customHeight="1">
      <c r="A13" s="24">
        <v>3</v>
      </c>
      <c r="B13" s="37" t="s">
        <v>74</v>
      </c>
      <c r="C13" s="32">
        <v>875</v>
      </c>
      <c r="D13" s="32">
        <v>875</v>
      </c>
      <c r="E13" s="24"/>
      <c r="F13" s="24"/>
      <c r="G13" s="26"/>
      <c r="H13" s="24"/>
      <c r="I13" s="24">
        <v>875</v>
      </c>
      <c r="J13" s="36">
        <v>2015</v>
      </c>
      <c r="K13" s="34" t="s">
        <v>72</v>
      </c>
    </row>
    <row r="14" spans="1:11" s="35" customFormat="1" ht="47.25">
      <c r="A14" s="24">
        <v>4</v>
      </c>
      <c r="B14" s="25" t="s">
        <v>75</v>
      </c>
      <c r="C14" s="32">
        <v>1437.5</v>
      </c>
      <c r="D14" s="32">
        <v>1437.5</v>
      </c>
      <c r="E14" s="24"/>
      <c r="F14" s="24"/>
      <c r="G14" s="26"/>
      <c r="H14" s="24"/>
      <c r="I14" s="24">
        <v>1437.5</v>
      </c>
      <c r="J14" s="36">
        <v>2015</v>
      </c>
      <c r="K14" s="34" t="s">
        <v>72</v>
      </c>
    </row>
    <row r="15" spans="1:11" s="41" customFormat="1" ht="47.25">
      <c r="A15" s="24">
        <v>5</v>
      </c>
      <c r="B15" s="25" t="s">
        <v>69</v>
      </c>
      <c r="C15" s="32">
        <v>375</v>
      </c>
      <c r="D15" s="28">
        <v>375</v>
      </c>
      <c r="E15" s="28"/>
      <c r="F15" s="28"/>
      <c r="G15" s="28"/>
      <c r="H15" s="28">
        <v>375</v>
      </c>
      <c r="I15" s="28"/>
      <c r="J15" s="38">
        <v>2014</v>
      </c>
      <c r="K15" s="39" t="s">
        <v>61</v>
      </c>
    </row>
    <row r="16" spans="1:11" s="41" customFormat="1" ht="54.75" customHeight="1">
      <c r="A16" s="24">
        <v>6</v>
      </c>
      <c r="B16" s="25" t="s">
        <v>62</v>
      </c>
      <c r="C16" s="32">
        <v>500</v>
      </c>
      <c r="D16" s="28">
        <v>500</v>
      </c>
      <c r="E16" s="28"/>
      <c r="F16" s="28"/>
      <c r="G16" s="28"/>
      <c r="H16" s="28">
        <v>500</v>
      </c>
      <c r="I16" s="28"/>
      <c r="J16" s="38">
        <v>2014</v>
      </c>
      <c r="K16" s="39" t="s">
        <v>61</v>
      </c>
    </row>
    <row r="17" spans="1:11" s="41" customFormat="1" ht="31.5">
      <c r="A17" s="24">
        <v>7</v>
      </c>
      <c r="B17" s="82" t="s">
        <v>63</v>
      </c>
      <c r="C17" s="32">
        <v>3075</v>
      </c>
      <c r="D17" s="28">
        <v>3075</v>
      </c>
      <c r="E17" s="28"/>
      <c r="F17" s="28"/>
      <c r="G17" s="28"/>
      <c r="H17" s="28"/>
      <c r="I17" s="28">
        <v>3075</v>
      </c>
      <c r="J17" s="38">
        <v>2015</v>
      </c>
      <c r="K17" s="39" t="s">
        <v>61</v>
      </c>
    </row>
    <row r="18" spans="1:11" s="35" customFormat="1" ht="136.5" customHeight="1" hidden="1">
      <c r="A18" s="24">
        <v>8</v>
      </c>
      <c r="B18" s="82"/>
      <c r="C18" s="32">
        <v>0</v>
      </c>
      <c r="D18" s="28">
        <v>0</v>
      </c>
      <c r="E18" s="24"/>
      <c r="F18" s="24"/>
      <c r="G18" s="24"/>
      <c r="H18" s="24"/>
      <c r="I18" s="24"/>
      <c r="J18" s="24"/>
      <c r="K18" s="24"/>
    </row>
    <row r="19" spans="1:11" s="35" customFormat="1" ht="41.25" customHeight="1">
      <c r="A19" s="24">
        <v>9</v>
      </c>
      <c r="B19" s="72" t="s">
        <v>77</v>
      </c>
      <c r="C19" s="32">
        <v>1035.8</v>
      </c>
      <c r="D19" s="28">
        <v>1035.8</v>
      </c>
      <c r="E19" s="29">
        <v>1035.8</v>
      </c>
      <c r="F19" s="24"/>
      <c r="G19" s="24"/>
      <c r="H19" s="24"/>
      <c r="I19" s="24"/>
      <c r="J19" s="24">
        <v>2011</v>
      </c>
      <c r="K19" s="24" t="s">
        <v>72</v>
      </c>
    </row>
    <row r="20" spans="1:11" s="35" customFormat="1" ht="54.75" customHeight="1">
      <c r="A20" s="24">
        <v>10</v>
      </c>
      <c r="B20" s="72" t="s">
        <v>78</v>
      </c>
      <c r="C20" s="32">
        <v>681.4</v>
      </c>
      <c r="D20" s="28">
        <v>681.4</v>
      </c>
      <c r="E20" s="29">
        <v>681.4</v>
      </c>
      <c r="F20" s="24"/>
      <c r="G20" s="24"/>
      <c r="H20" s="24"/>
      <c r="I20" s="24"/>
      <c r="J20" s="24">
        <v>2011</v>
      </c>
      <c r="K20" s="24" t="s">
        <v>72</v>
      </c>
    </row>
    <row r="21" spans="1:11" s="35" customFormat="1" ht="53.25" customHeight="1">
      <c r="A21" s="24">
        <v>11</v>
      </c>
      <c r="B21" s="72" t="s">
        <v>79</v>
      </c>
      <c r="C21" s="32">
        <v>1317.9</v>
      </c>
      <c r="D21" s="28">
        <v>1317.9</v>
      </c>
      <c r="E21" s="29">
        <v>1317.9</v>
      </c>
      <c r="F21" s="24"/>
      <c r="G21" s="24"/>
      <c r="H21" s="24"/>
      <c r="I21" s="24"/>
      <c r="J21" s="24">
        <v>2011</v>
      </c>
      <c r="K21" s="24" t="s">
        <v>72</v>
      </c>
    </row>
    <row r="22" spans="1:11" s="35" customFormat="1" ht="53.25" customHeight="1">
      <c r="A22" s="24">
        <v>12</v>
      </c>
      <c r="B22" s="72" t="s">
        <v>80</v>
      </c>
      <c r="C22" s="32">
        <v>1093</v>
      </c>
      <c r="D22" s="28">
        <v>1093</v>
      </c>
      <c r="E22" s="29">
        <v>1093</v>
      </c>
      <c r="F22" s="24"/>
      <c r="G22" s="24"/>
      <c r="H22" s="24"/>
      <c r="I22" s="24"/>
      <c r="J22" s="24">
        <v>2011</v>
      </c>
      <c r="K22" s="24" t="s">
        <v>72</v>
      </c>
    </row>
    <row r="23" spans="1:11" s="35" customFormat="1" ht="53.25" customHeight="1">
      <c r="A23" s="24">
        <v>13</v>
      </c>
      <c r="B23" s="25" t="s">
        <v>81</v>
      </c>
      <c r="C23" s="32">
        <v>0</v>
      </c>
      <c r="D23" s="28">
        <v>0</v>
      </c>
      <c r="E23" s="29"/>
      <c r="F23" s="24"/>
      <c r="G23" s="24"/>
      <c r="H23" s="24"/>
      <c r="I23" s="24"/>
      <c r="J23" s="24"/>
      <c r="K23" s="26"/>
    </row>
    <row r="24" spans="1:11" s="35" customFormat="1" ht="53.25" customHeight="1">
      <c r="A24" s="24">
        <v>14</v>
      </c>
      <c r="B24" s="25" t="s">
        <v>82</v>
      </c>
      <c r="C24" s="32">
        <v>54.23</v>
      </c>
      <c r="D24" s="28">
        <v>54.23</v>
      </c>
      <c r="E24" s="29">
        <v>54.23</v>
      </c>
      <c r="F24" s="24"/>
      <c r="G24" s="24"/>
      <c r="H24" s="24"/>
      <c r="I24" s="24"/>
      <c r="J24" s="24">
        <v>2011</v>
      </c>
      <c r="K24" s="26" t="s">
        <v>86</v>
      </c>
    </row>
    <row r="25" spans="1:11" s="35" customFormat="1" ht="53.25" customHeight="1">
      <c r="A25" s="24">
        <v>15</v>
      </c>
      <c r="B25" s="25" t="s">
        <v>83</v>
      </c>
      <c r="C25" s="32">
        <v>82.34</v>
      </c>
      <c r="D25" s="28">
        <v>82.34</v>
      </c>
      <c r="E25" s="29">
        <v>82.34</v>
      </c>
      <c r="F25" s="24"/>
      <c r="G25" s="24"/>
      <c r="H25" s="24"/>
      <c r="I25" s="24"/>
      <c r="J25" s="24">
        <v>2011</v>
      </c>
      <c r="K25" s="26" t="s">
        <v>87</v>
      </c>
    </row>
    <row r="26" spans="1:11" s="35" customFormat="1" ht="53.25" customHeight="1">
      <c r="A26" s="24">
        <v>16</v>
      </c>
      <c r="B26" s="25" t="s">
        <v>84</v>
      </c>
      <c r="C26" s="32">
        <v>53.25</v>
      </c>
      <c r="D26" s="28">
        <v>53.25</v>
      </c>
      <c r="E26" s="29">
        <v>53.25</v>
      </c>
      <c r="F26" s="24"/>
      <c r="G26" s="24"/>
      <c r="H26" s="24"/>
      <c r="I26" s="24"/>
      <c r="J26" s="24">
        <v>2011</v>
      </c>
      <c r="K26" s="26" t="s">
        <v>88</v>
      </c>
    </row>
    <row r="27" spans="1:11" s="35" customFormat="1" ht="53.25" customHeight="1">
      <c r="A27" s="24">
        <v>17</v>
      </c>
      <c r="B27" s="25" t="s">
        <v>85</v>
      </c>
      <c r="C27" s="32">
        <v>13.88</v>
      </c>
      <c r="D27" s="28">
        <v>13.88</v>
      </c>
      <c r="E27" s="29">
        <v>13.88</v>
      </c>
      <c r="F27" s="24"/>
      <c r="G27" s="24"/>
      <c r="H27" s="24"/>
      <c r="I27" s="24"/>
      <c r="J27" s="24">
        <v>2011</v>
      </c>
      <c r="K27" s="26" t="s">
        <v>89</v>
      </c>
    </row>
    <row r="28" spans="1:11" s="35" customFormat="1" ht="81.75" customHeight="1">
      <c r="A28" s="24">
        <v>18</v>
      </c>
      <c r="B28" s="25" t="s">
        <v>163</v>
      </c>
      <c r="C28" s="32">
        <v>840</v>
      </c>
      <c r="D28" s="56">
        <v>840</v>
      </c>
      <c r="E28" s="29"/>
      <c r="F28" s="56">
        <v>840</v>
      </c>
      <c r="G28" s="24"/>
      <c r="H28" s="24"/>
      <c r="I28" s="24"/>
      <c r="J28" s="24">
        <v>2012</v>
      </c>
      <c r="K28" s="24" t="s">
        <v>72</v>
      </c>
    </row>
    <row r="29" spans="1:12" s="35" customFormat="1" ht="21.75" customHeight="1">
      <c r="A29" s="24" t="s">
        <v>48</v>
      </c>
      <c r="B29" s="24"/>
      <c r="C29" s="76"/>
      <c r="D29" s="40">
        <v>14054.3</v>
      </c>
      <c r="E29" s="40">
        <v>4331.8</v>
      </c>
      <c r="F29" s="40">
        <v>840</v>
      </c>
      <c r="G29" s="40">
        <v>0</v>
      </c>
      <c r="H29" s="40">
        <v>3495</v>
      </c>
      <c r="I29" s="40">
        <v>5387.5</v>
      </c>
      <c r="J29" s="40"/>
      <c r="K29" s="24"/>
      <c r="L29" s="57"/>
    </row>
    <row r="30" spans="1:11" s="35" customFormat="1" ht="21.75" customHeight="1">
      <c r="A30" s="83" t="s">
        <v>40</v>
      </c>
      <c r="B30" s="83"/>
      <c r="C30" s="76"/>
      <c r="D30" s="40"/>
      <c r="E30" s="40"/>
      <c r="F30" s="40"/>
      <c r="G30" s="40"/>
      <c r="H30" s="40"/>
      <c r="I30" s="40"/>
      <c r="J30" s="24"/>
      <c r="K30" s="24"/>
    </row>
    <row r="31" spans="1:11" ht="31.5">
      <c r="A31" s="38">
        <v>1</v>
      </c>
      <c r="B31" s="37" t="s">
        <v>76</v>
      </c>
      <c r="C31" s="40">
        <v>800</v>
      </c>
      <c r="D31" s="28">
        <v>800</v>
      </c>
      <c r="E31" s="40"/>
      <c r="F31" s="40"/>
      <c r="G31" s="40"/>
      <c r="H31" s="40">
        <v>800</v>
      </c>
      <c r="I31" s="40"/>
      <c r="J31" s="24" t="s">
        <v>59</v>
      </c>
      <c r="K31" s="34" t="s">
        <v>72</v>
      </c>
    </row>
    <row r="32" spans="1:11" s="35" customFormat="1" ht="29.25" customHeight="1">
      <c r="A32" s="38">
        <v>2</v>
      </c>
      <c r="B32" s="25" t="s">
        <v>90</v>
      </c>
      <c r="C32" s="40">
        <v>691.7</v>
      </c>
      <c r="D32" s="28">
        <v>691.7</v>
      </c>
      <c r="E32" s="29">
        <v>691.7</v>
      </c>
      <c r="F32" s="24"/>
      <c r="G32" s="24"/>
      <c r="H32" s="24"/>
      <c r="I32" s="24"/>
      <c r="J32" s="24">
        <v>2011</v>
      </c>
      <c r="K32" s="34" t="s">
        <v>72</v>
      </c>
    </row>
    <row r="33" spans="1:11" s="35" customFormat="1" ht="52.5" customHeight="1">
      <c r="A33" s="38">
        <v>3</v>
      </c>
      <c r="B33" s="25" t="s">
        <v>91</v>
      </c>
      <c r="C33" s="40">
        <v>737.3</v>
      </c>
      <c r="D33" s="28">
        <v>737.3</v>
      </c>
      <c r="E33" s="29">
        <v>737.3</v>
      </c>
      <c r="F33" s="24"/>
      <c r="G33" s="24"/>
      <c r="H33" s="24"/>
      <c r="I33" s="24"/>
      <c r="J33" s="24">
        <v>2011</v>
      </c>
      <c r="K33" s="34" t="s">
        <v>72</v>
      </c>
    </row>
    <row r="34" spans="1:11" s="35" customFormat="1" ht="118.5" customHeight="1">
      <c r="A34" s="38">
        <v>4</v>
      </c>
      <c r="B34" s="25" t="s">
        <v>92</v>
      </c>
      <c r="C34" s="40">
        <v>1137.5</v>
      </c>
      <c r="D34" s="28">
        <v>1137.5</v>
      </c>
      <c r="E34" s="29">
        <v>1137.5</v>
      </c>
      <c r="F34" s="24"/>
      <c r="G34" s="24"/>
      <c r="H34" s="24"/>
      <c r="I34" s="24"/>
      <c r="J34" s="24">
        <v>2011</v>
      </c>
      <c r="K34" s="34" t="s">
        <v>72</v>
      </c>
    </row>
    <row r="35" spans="1:11" s="41" customFormat="1" ht="57" customHeight="1">
      <c r="A35" s="38">
        <v>5</v>
      </c>
      <c r="B35" s="25" t="s">
        <v>64</v>
      </c>
      <c r="C35" s="40">
        <v>2608.3</v>
      </c>
      <c r="D35" s="28">
        <v>2608.3</v>
      </c>
      <c r="E35" s="39"/>
      <c r="F35" s="28"/>
      <c r="G35" s="28"/>
      <c r="H35" s="28">
        <v>2608.3</v>
      </c>
      <c r="I35" s="28"/>
      <c r="J35" s="38">
        <v>2014</v>
      </c>
      <c r="K35" s="39" t="s">
        <v>61</v>
      </c>
    </row>
    <row r="36" spans="1:11" s="41" customFormat="1" ht="39.75" customHeight="1">
      <c r="A36" s="38">
        <v>6</v>
      </c>
      <c r="B36" s="25" t="s">
        <v>65</v>
      </c>
      <c r="C36" s="40">
        <v>3138</v>
      </c>
      <c r="D36" s="28">
        <v>3138</v>
      </c>
      <c r="E36" s="39"/>
      <c r="F36" s="28"/>
      <c r="G36" s="28"/>
      <c r="H36" s="28"/>
      <c r="I36" s="28">
        <v>3138</v>
      </c>
      <c r="J36" s="38">
        <v>2015</v>
      </c>
      <c r="K36" s="39" t="s">
        <v>61</v>
      </c>
    </row>
    <row r="37" spans="1:11" s="41" customFormat="1" ht="89.25" customHeight="1">
      <c r="A37" s="38">
        <v>7</v>
      </c>
      <c r="B37" s="25" t="s">
        <v>163</v>
      </c>
      <c r="C37" s="40">
        <v>260</v>
      </c>
      <c r="D37" s="28">
        <v>260</v>
      </c>
      <c r="E37" s="39"/>
      <c r="F37" s="28">
        <v>260</v>
      </c>
      <c r="G37" s="28"/>
      <c r="H37" s="28"/>
      <c r="I37" s="28"/>
      <c r="J37" s="38">
        <v>2012</v>
      </c>
      <c r="K37" s="34" t="s">
        <v>72</v>
      </c>
    </row>
    <row r="38" spans="1:13" s="35" customFormat="1" ht="27" customHeight="1">
      <c r="A38" s="83" t="s">
        <v>49</v>
      </c>
      <c r="B38" s="83"/>
      <c r="C38" s="76"/>
      <c r="D38" s="40">
        <v>9372.8</v>
      </c>
      <c r="E38" s="40">
        <v>2566.5</v>
      </c>
      <c r="F38" s="40">
        <v>260</v>
      </c>
      <c r="G38" s="40">
        <v>0</v>
      </c>
      <c r="H38" s="40">
        <v>3408.3</v>
      </c>
      <c r="I38" s="40">
        <v>3138</v>
      </c>
      <c r="J38" s="40"/>
      <c r="K38" s="24"/>
      <c r="M38" s="57"/>
    </row>
    <row r="39" spans="1:11" s="31" customFormat="1" ht="19.5" customHeight="1">
      <c r="A39" s="82" t="s">
        <v>50</v>
      </c>
      <c r="B39" s="82"/>
      <c r="C39" s="76"/>
      <c r="D39" s="58"/>
      <c r="E39" s="76"/>
      <c r="F39" s="76"/>
      <c r="G39" s="76"/>
      <c r="H39" s="76"/>
      <c r="I39" s="76"/>
      <c r="J39" s="76"/>
      <c r="K39" s="27"/>
    </row>
    <row r="40" spans="1:11" s="31" customFormat="1" ht="51.75" customHeight="1">
      <c r="A40" s="72">
        <v>1</v>
      </c>
      <c r="B40" s="72" t="s">
        <v>93</v>
      </c>
      <c r="C40" s="42">
        <v>3607.57</v>
      </c>
      <c r="D40" s="28">
        <v>3607.57</v>
      </c>
      <c r="E40" s="29">
        <v>3607.57</v>
      </c>
      <c r="F40" s="76"/>
      <c r="G40" s="76"/>
      <c r="H40" s="76"/>
      <c r="I40" s="76"/>
      <c r="J40" s="76">
        <v>2011</v>
      </c>
      <c r="K40" s="27" t="s">
        <v>98</v>
      </c>
    </row>
    <row r="41" spans="1:11" s="31" customFormat="1" ht="77.25" customHeight="1">
      <c r="A41" s="72">
        <v>2</v>
      </c>
      <c r="B41" s="72" t="s">
        <v>94</v>
      </c>
      <c r="C41" s="42">
        <v>1208.9</v>
      </c>
      <c r="D41" s="28">
        <v>1208.9</v>
      </c>
      <c r="E41" s="29">
        <v>1208.9</v>
      </c>
      <c r="F41" s="76"/>
      <c r="G41" s="76"/>
      <c r="H41" s="76"/>
      <c r="I41" s="76"/>
      <c r="J41" s="76">
        <v>2011</v>
      </c>
      <c r="K41" s="27" t="s">
        <v>98</v>
      </c>
    </row>
    <row r="42" spans="1:11" s="31" customFormat="1" ht="65.25" customHeight="1">
      <c r="A42" s="72">
        <v>3</v>
      </c>
      <c r="B42" s="72" t="s">
        <v>95</v>
      </c>
      <c r="C42" s="42">
        <v>1564.72</v>
      </c>
      <c r="D42" s="28">
        <v>1564.72</v>
      </c>
      <c r="E42" s="29">
        <v>1564.72</v>
      </c>
      <c r="F42" s="76"/>
      <c r="G42" s="76"/>
      <c r="H42" s="76"/>
      <c r="I42" s="76"/>
      <c r="J42" s="76">
        <v>2011</v>
      </c>
      <c r="K42" s="27" t="s">
        <v>98</v>
      </c>
    </row>
    <row r="43" spans="1:11" s="31" customFormat="1" ht="66.75" customHeight="1">
      <c r="A43" s="72">
        <v>4</v>
      </c>
      <c r="B43" s="72" t="s">
        <v>96</v>
      </c>
      <c r="C43" s="42">
        <v>556.47</v>
      </c>
      <c r="D43" s="28">
        <v>556.47</v>
      </c>
      <c r="E43" s="29">
        <v>556.47</v>
      </c>
      <c r="F43" s="76"/>
      <c r="G43" s="76"/>
      <c r="H43" s="76"/>
      <c r="I43" s="76"/>
      <c r="J43" s="76">
        <v>2011</v>
      </c>
      <c r="K43" s="27" t="s">
        <v>98</v>
      </c>
    </row>
    <row r="44" spans="1:11" ht="84" customHeight="1">
      <c r="A44" s="72">
        <v>5</v>
      </c>
      <c r="B44" s="25" t="s">
        <v>97</v>
      </c>
      <c r="C44" s="42">
        <v>1342.3</v>
      </c>
      <c r="D44" s="28">
        <v>1342.3</v>
      </c>
      <c r="E44" s="29">
        <v>1342.3</v>
      </c>
      <c r="F44" s="44"/>
      <c r="G44" s="44"/>
      <c r="H44" s="44"/>
      <c r="I44" s="44"/>
      <c r="J44" s="72">
        <v>2011</v>
      </c>
      <c r="K44" s="26" t="s">
        <v>86</v>
      </c>
    </row>
    <row r="45" spans="1:11" ht="12.75" customHeight="1" hidden="1">
      <c r="A45" s="72">
        <v>6</v>
      </c>
      <c r="B45" s="72"/>
      <c r="C45" s="42">
        <v>0</v>
      </c>
      <c r="D45" s="45"/>
      <c r="E45" s="45"/>
      <c r="F45" s="45"/>
      <c r="G45" s="43"/>
      <c r="H45" s="43"/>
      <c r="I45" s="43"/>
      <c r="J45" s="46"/>
      <c r="K45" s="43"/>
    </row>
    <row r="46" spans="1:11" ht="12.75" customHeight="1" hidden="1">
      <c r="A46" s="72">
        <v>7</v>
      </c>
      <c r="B46" s="72"/>
      <c r="C46" s="42">
        <v>0</v>
      </c>
      <c r="D46" s="59"/>
      <c r="E46" s="46"/>
      <c r="F46" s="46"/>
      <c r="G46" s="76"/>
      <c r="H46" s="43"/>
      <c r="I46" s="43"/>
      <c r="J46" s="46"/>
      <c r="K46" s="43"/>
    </row>
    <row r="47" spans="1:11" ht="15.75" hidden="1">
      <c r="A47" s="72">
        <v>8</v>
      </c>
      <c r="B47" s="75"/>
      <c r="C47" s="42">
        <v>0</v>
      </c>
      <c r="D47" s="43"/>
      <c r="E47" s="43"/>
      <c r="F47" s="43"/>
      <c r="G47" s="43"/>
      <c r="H47" s="43"/>
      <c r="I47" s="43"/>
      <c r="J47" s="43"/>
      <c r="K47" s="43"/>
    </row>
    <row r="48" spans="1:11" ht="15.75" hidden="1">
      <c r="A48" s="72">
        <v>9</v>
      </c>
      <c r="B48" s="75"/>
      <c r="C48" s="42">
        <v>0</v>
      </c>
      <c r="D48" s="43"/>
      <c r="E48" s="43"/>
      <c r="F48" s="43"/>
      <c r="G48" s="43"/>
      <c r="H48" s="43"/>
      <c r="I48" s="43"/>
      <c r="J48" s="43"/>
      <c r="K48" s="43"/>
    </row>
    <row r="49" spans="1:11" s="53" customFormat="1" ht="43.5" customHeight="1">
      <c r="A49" s="72">
        <v>10</v>
      </c>
      <c r="B49" s="50" t="s">
        <v>144</v>
      </c>
      <c r="C49" s="51">
        <v>7631.51</v>
      </c>
      <c r="D49" s="51">
        <v>7631.51</v>
      </c>
      <c r="E49" s="51"/>
      <c r="F49" s="51">
        <v>7631.51</v>
      </c>
      <c r="G49" s="51"/>
      <c r="H49" s="51"/>
      <c r="I49" s="51"/>
      <c r="J49" s="52">
        <v>2012</v>
      </c>
      <c r="K49" s="27" t="s">
        <v>98</v>
      </c>
    </row>
    <row r="50" spans="1:11" s="53" customFormat="1" ht="49.5" customHeight="1">
      <c r="A50" s="72">
        <v>11</v>
      </c>
      <c r="B50" s="50" t="s">
        <v>145</v>
      </c>
      <c r="C50" s="51">
        <v>1498.47</v>
      </c>
      <c r="D50" s="51">
        <v>1498.47</v>
      </c>
      <c r="E50" s="51"/>
      <c r="F50" s="51"/>
      <c r="G50" s="51">
        <v>1498.47</v>
      </c>
      <c r="H50" s="51"/>
      <c r="I50" s="51"/>
      <c r="J50" s="52">
        <v>2013</v>
      </c>
      <c r="K50" s="27" t="s">
        <v>98</v>
      </c>
    </row>
    <row r="51" spans="1:11" s="53" customFormat="1" ht="53.25" customHeight="1">
      <c r="A51" s="72">
        <v>12</v>
      </c>
      <c r="B51" s="50" t="s">
        <v>146</v>
      </c>
      <c r="C51" s="51">
        <v>1614.89</v>
      </c>
      <c r="D51" s="51">
        <v>1614.89</v>
      </c>
      <c r="E51" s="51"/>
      <c r="F51" s="51"/>
      <c r="G51" s="51">
        <v>1614.89</v>
      </c>
      <c r="H51" s="51"/>
      <c r="I51" s="51"/>
      <c r="J51" s="52">
        <v>2013</v>
      </c>
      <c r="K51" s="27" t="s">
        <v>98</v>
      </c>
    </row>
    <row r="52" spans="1:11" s="53" customFormat="1" ht="63" customHeight="1">
      <c r="A52" s="72">
        <v>13</v>
      </c>
      <c r="B52" s="50" t="s">
        <v>147</v>
      </c>
      <c r="C52" s="51">
        <v>3661.33</v>
      </c>
      <c r="D52" s="51">
        <v>3661.33</v>
      </c>
      <c r="E52" s="51"/>
      <c r="F52" s="51"/>
      <c r="G52" s="51">
        <v>3661.33</v>
      </c>
      <c r="H52" s="51"/>
      <c r="I52" s="51"/>
      <c r="J52" s="52">
        <v>2013</v>
      </c>
      <c r="K52" s="27" t="s">
        <v>98</v>
      </c>
    </row>
    <row r="53" spans="1:11" s="53" customFormat="1" ht="57.75" customHeight="1">
      <c r="A53" s="72">
        <v>14</v>
      </c>
      <c r="B53" s="50" t="s">
        <v>148</v>
      </c>
      <c r="C53" s="51">
        <v>2823.46</v>
      </c>
      <c r="D53" s="51">
        <v>2823.46</v>
      </c>
      <c r="E53" s="51"/>
      <c r="F53" s="51"/>
      <c r="G53" s="51"/>
      <c r="H53" s="51">
        <v>2823.46</v>
      </c>
      <c r="I53" s="51"/>
      <c r="J53" s="52">
        <v>2014</v>
      </c>
      <c r="K53" s="27" t="s">
        <v>98</v>
      </c>
    </row>
    <row r="54" spans="1:11" s="53" customFormat="1" ht="66.75" customHeight="1">
      <c r="A54" s="72">
        <v>15</v>
      </c>
      <c r="B54" s="50" t="s">
        <v>149</v>
      </c>
      <c r="C54" s="51">
        <v>10410.89</v>
      </c>
      <c r="D54" s="51">
        <v>10410.89</v>
      </c>
      <c r="E54" s="51"/>
      <c r="F54" s="51"/>
      <c r="G54" s="51"/>
      <c r="H54" s="51"/>
      <c r="I54" s="51">
        <v>10410.89</v>
      </c>
      <c r="J54" s="52">
        <v>2015</v>
      </c>
      <c r="K54" s="27" t="s">
        <v>98</v>
      </c>
    </row>
    <row r="55" spans="1:11" s="41" customFormat="1" ht="78.75">
      <c r="A55" s="72">
        <v>16</v>
      </c>
      <c r="B55" s="27" t="s">
        <v>140</v>
      </c>
      <c r="C55" s="42">
        <v>666.43</v>
      </c>
      <c r="D55" s="54">
        <v>666.43</v>
      </c>
      <c r="E55" s="28"/>
      <c r="F55" s="28"/>
      <c r="G55" s="54">
        <v>334.127</v>
      </c>
      <c r="H55" s="54">
        <v>263.2</v>
      </c>
      <c r="I55" s="54">
        <v>69.103</v>
      </c>
      <c r="J55" s="38" t="s">
        <v>141</v>
      </c>
      <c r="K55" s="27" t="s">
        <v>98</v>
      </c>
    </row>
    <row r="56" spans="1:11" s="41" customFormat="1" ht="47.25">
      <c r="A56" s="72">
        <v>17</v>
      </c>
      <c r="B56" s="25" t="s">
        <v>66</v>
      </c>
      <c r="C56" s="42">
        <v>1767.6</v>
      </c>
      <c r="D56" s="28">
        <v>1767.6</v>
      </c>
      <c r="E56" s="28"/>
      <c r="F56" s="28"/>
      <c r="G56" s="28"/>
      <c r="H56" s="28">
        <v>1767.6</v>
      </c>
      <c r="I56" s="28"/>
      <c r="J56" s="38">
        <v>2014</v>
      </c>
      <c r="K56" s="39" t="s">
        <v>61</v>
      </c>
    </row>
    <row r="57" spans="1:11" s="41" customFormat="1" ht="31.5">
      <c r="A57" s="72">
        <v>18</v>
      </c>
      <c r="B57" s="25" t="s">
        <v>67</v>
      </c>
      <c r="C57" s="42">
        <v>8959.4</v>
      </c>
      <c r="D57" s="28">
        <v>8959.4</v>
      </c>
      <c r="E57" s="28"/>
      <c r="F57" s="28"/>
      <c r="G57" s="28"/>
      <c r="H57" s="28">
        <v>4037.5</v>
      </c>
      <c r="I57" s="28">
        <v>4921.9</v>
      </c>
      <c r="J57" s="38" t="s">
        <v>59</v>
      </c>
      <c r="K57" s="39" t="s">
        <v>61</v>
      </c>
    </row>
    <row r="58" spans="1:11" s="41" customFormat="1" ht="47.25">
      <c r="A58" s="72">
        <v>19</v>
      </c>
      <c r="B58" s="25" t="s">
        <v>68</v>
      </c>
      <c r="C58" s="42">
        <v>625</v>
      </c>
      <c r="D58" s="28">
        <v>625</v>
      </c>
      <c r="E58" s="28"/>
      <c r="F58" s="28"/>
      <c r="G58" s="28"/>
      <c r="H58" s="28">
        <v>625</v>
      </c>
      <c r="I58" s="28"/>
      <c r="J58" s="38">
        <v>2014</v>
      </c>
      <c r="K58" s="39" t="s">
        <v>61</v>
      </c>
    </row>
    <row r="59" spans="1:11" s="41" customFormat="1" ht="63">
      <c r="A59" s="72">
        <v>20</v>
      </c>
      <c r="B59" s="25" t="s">
        <v>164</v>
      </c>
      <c r="C59" s="42">
        <v>2950</v>
      </c>
      <c r="D59" s="28">
        <v>2950</v>
      </c>
      <c r="E59" s="28"/>
      <c r="F59" s="28">
        <v>2950</v>
      </c>
      <c r="G59" s="28"/>
      <c r="H59" s="28"/>
      <c r="I59" s="28"/>
      <c r="J59" s="38">
        <v>2012</v>
      </c>
      <c r="K59" s="27" t="s">
        <v>98</v>
      </c>
    </row>
    <row r="60" spans="1:12" ht="32.25" customHeight="1">
      <c r="A60" s="84" t="s">
        <v>36</v>
      </c>
      <c r="B60" s="84"/>
      <c r="C60" s="76"/>
      <c r="D60" s="44">
        <v>50888.94</v>
      </c>
      <c r="E60" s="44">
        <v>8279.960000000001</v>
      </c>
      <c r="F60" s="44">
        <v>10581.51</v>
      </c>
      <c r="G60" s="44">
        <v>7108.817000000001</v>
      </c>
      <c r="H60" s="44">
        <v>9516.76</v>
      </c>
      <c r="I60" s="44">
        <v>15401.892999999998</v>
      </c>
      <c r="J60" s="72"/>
      <c r="K60" s="43"/>
      <c r="L60" s="60"/>
    </row>
    <row r="61" spans="1:11" ht="21" customHeight="1">
      <c r="A61" s="84" t="s">
        <v>38</v>
      </c>
      <c r="B61" s="84"/>
      <c r="C61" s="76">
        <v>0</v>
      </c>
      <c r="D61" s="43"/>
      <c r="E61" s="43"/>
      <c r="F61" s="43"/>
      <c r="G61" s="43"/>
      <c r="H61" s="43"/>
      <c r="I61" s="43"/>
      <c r="J61" s="43"/>
      <c r="K61" s="43"/>
    </row>
    <row r="62" spans="1:11" ht="31.5">
      <c r="A62" s="75">
        <v>1</v>
      </c>
      <c r="B62" s="43" t="s">
        <v>139</v>
      </c>
      <c r="C62" s="67"/>
      <c r="D62" s="67">
        <v>45274.75</v>
      </c>
      <c r="E62" s="67">
        <v>7165.85</v>
      </c>
      <c r="F62" s="67">
        <v>7309.58</v>
      </c>
      <c r="G62" s="67">
        <v>9661.369999999999</v>
      </c>
      <c r="H62" s="67">
        <v>10137.95</v>
      </c>
      <c r="I62" s="67">
        <v>11000</v>
      </c>
      <c r="J62" s="77"/>
      <c r="K62" s="68" t="s">
        <v>101</v>
      </c>
    </row>
    <row r="63" spans="1:11" ht="47.25" customHeight="1">
      <c r="A63" s="85" t="s">
        <v>102</v>
      </c>
      <c r="B63" s="27" t="s">
        <v>103</v>
      </c>
      <c r="C63" s="76">
        <v>22948.36</v>
      </c>
      <c r="D63" s="67">
        <v>22948.36</v>
      </c>
      <c r="E63" s="77">
        <v>2874.31</v>
      </c>
      <c r="F63" s="69">
        <v>3966.1</v>
      </c>
      <c r="G63" s="69">
        <v>4970</v>
      </c>
      <c r="H63" s="69">
        <v>5137.95</v>
      </c>
      <c r="I63" s="69">
        <v>6000</v>
      </c>
      <c r="J63" s="77"/>
      <c r="K63" s="68" t="s">
        <v>101</v>
      </c>
    </row>
    <row r="64" spans="1:11" ht="81" customHeight="1">
      <c r="A64" s="85"/>
      <c r="B64" s="27" t="s">
        <v>104</v>
      </c>
      <c r="C64" s="76">
        <v>2874.31</v>
      </c>
      <c r="D64" s="67">
        <v>2874.31</v>
      </c>
      <c r="E64" s="77">
        <v>2874.31</v>
      </c>
      <c r="F64" s="69"/>
      <c r="G64" s="69"/>
      <c r="H64" s="77"/>
      <c r="I64" s="77"/>
      <c r="J64" s="77">
        <v>2011</v>
      </c>
      <c r="K64" s="68" t="s">
        <v>101</v>
      </c>
    </row>
    <row r="65" spans="1:11" ht="94.5">
      <c r="A65" s="85"/>
      <c r="B65" s="27" t="s">
        <v>105</v>
      </c>
      <c r="C65" s="76">
        <v>3966.1</v>
      </c>
      <c r="D65" s="67">
        <v>3966.1</v>
      </c>
      <c r="E65" s="77"/>
      <c r="F65" s="69">
        <v>3966.1</v>
      </c>
      <c r="G65" s="69"/>
      <c r="H65" s="77"/>
      <c r="I65" s="77"/>
      <c r="J65" s="77">
        <v>2012</v>
      </c>
      <c r="K65" s="68" t="s">
        <v>101</v>
      </c>
    </row>
    <row r="66" spans="1:11" ht="126">
      <c r="A66" s="85"/>
      <c r="B66" s="27" t="s">
        <v>106</v>
      </c>
      <c r="C66" s="76">
        <v>4970</v>
      </c>
      <c r="D66" s="67">
        <v>4970</v>
      </c>
      <c r="E66" s="77"/>
      <c r="F66" s="77"/>
      <c r="G66" s="69">
        <v>4970</v>
      </c>
      <c r="H66" s="77"/>
      <c r="I66" s="77"/>
      <c r="J66" s="77">
        <v>2013</v>
      </c>
      <c r="K66" s="68" t="s">
        <v>101</v>
      </c>
    </row>
    <row r="67" spans="1:11" ht="68.25" customHeight="1">
      <c r="A67" s="85"/>
      <c r="B67" s="27" t="s">
        <v>107</v>
      </c>
      <c r="C67" s="76">
        <v>5137.95</v>
      </c>
      <c r="D67" s="67">
        <v>5137.95</v>
      </c>
      <c r="E67" s="77"/>
      <c r="F67" s="77"/>
      <c r="G67" s="69"/>
      <c r="H67" s="69">
        <v>5137.95</v>
      </c>
      <c r="I67" s="69"/>
      <c r="J67" s="77">
        <v>2014</v>
      </c>
      <c r="K67" s="68" t="s">
        <v>101</v>
      </c>
    </row>
    <row r="68" spans="1:11" ht="46.5" customHeight="1">
      <c r="A68" s="85"/>
      <c r="B68" s="27" t="s">
        <v>108</v>
      </c>
      <c r="C68" s="76">
        <v>6000</v>
      </c>
      <c r="D68" s="67">
        <v>6000</v>
      </c>
      <c r="E68" s="77"/>
      <c r="F68" s="77"/>
      <c r="G68" s="69"/>
      <c r="H68" s="43"/>
      <c r="I68" s="69">
        <v>6000</v>
      </c>
      <c r="J68" s="77">
        <v>2015</v>
      </c>
      <c r="K68" s="68" t="s">
        <v>101</v>
      </c>
    </row>
    <row r="69" spans="1:11" s="41" customFormat="1" ht="76.5" customHeight="1">
      <c r="A69" s="74" t="s">
        <v>109</v>
      </c>
      <c r="B69" s="27" t="s">
        <v>110</v>
      </c>
      <c r="C69" s="76">
        <v>22326.39</v>
      </c>
      <c r="D69" s="70">
        <v>22326.39</v>
      </c>
      <c r="E69" s="70">
        <v>4291.54</v>
      </c>
      <c r="F69" s="70">
        <v>3343.48</v>
      </c>
      <c r="G69" s="70">
        <v>4691.37</v>
      </c>
      <c r="H69" s="70">
        <v>5000</v>
      </c>
      <c r="I69" s="70">
        <v>5000</v>
      </c>
      <c r="J69" s="77" t="s">
        <v>111</v>
      </c>
      <c r="K69" s="68" t="s">
        <v>101</v>
      </c>
    </row>
    <row r="70" spans="1:11" s="47" customFormat="1" ht="95.25" customHeight="1">
      <c r="A70" s="84">
        <v>2</v>
      </c>
      <c r="B70" s="27" t="s">
        <v>99</v>
      </c>
      <c r="C70" s="76">
        <v>40703.06</v>
      </c>
      <c r="D70" s="70">
        <v>40703.06</v>
      </c>
      <c r="E70" s="70">
        <v>6271.14</v>
      </c>
      <c r="F70" s="70">
        <v>9472.35</v>
      </c>
      <c r="G70" s="70">
        <v>8459.57</v>
      </c>
      <c r="H70" s="70">
        <v>10500</v>
      </c>
      <c r="I70" s="70">
        <v>6000</v>
      </c>
      <c r="J70" s="77" t="s">
        <v>111</v>
      </c>
      <c r="K70" s="68" t="s">
        <v>101</v>
      </c>
    </row>
    <row r="71" spans="1:11" s="41" customFormat="1" ht="255.75" customHeight="1">
      <c r="A71" s="84"/>
      <c r="B71" s="27" t="s">
        <v>112</v>
      </c>
      <c r="C71" s="76">
        <v>6271.14</v>
      </c>
      <c r="D71" s="70">
        <v>6271.14</v>
      </c>
      <c r="E71" s="70">
        <v>6271.14</v>
      </c>
      <c r="F71" s="67"/>
      <c r="G71" s="67"/>
      <c r="H71" s="70"/>
      <c r="I71" s="67"/>
      <c r="J71" s="77">
        <v>2011</v>
      </c>
      <c r="K71" s="68" t="s">
        <v>101</v>
      </c>
    </row>
    <row r="72" spans="1:11" s="41" customFormat="1" ht="348.75" customHeight="1">
      <c r="A72" s="84"/>
      <c r="B72" s="27" t="s">
        <v>113</v>
      </c>
      <c r="C72" s="76">
        <v>9472.35</v>
      </c>
      <c r="D72" s="70">
        <v>9472.35</v>
      </c>
      <c r="E72" s="67"/>
      <c r="F72" s="70">
        <v>9472.35</v>
      </c>
      <c r="G72" s="67"/>
      <c r="H72" s="70"/>
      <c r="I72" s="67"/>
      <c r="J72" s="77">
        <v>2012</v>
      </c>
      <c r="K72" s="68" t="s">
        <v>101</v>
      </c>
    </row>
    <row r="73" spans="1:11" s="41" customFormat="1" ht="189" customHeight="1">
      <c r="A73" s="84"/>
      <c r="B73" s="27" t="s">
        <v>114</v>
      </c>
      <c r="C73" s="76">
        <v>8459.57</v>
      </c>
      <c r="D73" s="70">
        <v>8459.57</v>
      </c>
      <c r="E73" s="67"/>
      <c r="F73" s="67"/>
      <c r="G73" s="70">
        <v>8459.57</v>
      </c>
      <c r="H73" s="67"/>
      <c r="I73" s="61"/>
      <c r="J73" s="77">
        <v>2013</v>
      </c>
      <c r="K73" s="67"/>
    </row>
    <row r="74" spans="1:11" s="41" customFormat="1" ht="90" customHeight="1">
      <c r="A74" s="84"/>
      <c r="B74" s="27" t="s">
        <v>115</v>
      </c>
      <c r="C74" s="76">
        <v>10500</v>
      </c>
      <c r="D74" s="70">
        <v>10500</v>
      </c>
      <c r="E74" s="67"/>
      <c r="F74" s="67"/>
      <c r="G74" s="67"/>
      <c r="H74" s="70">
        <v>10500</v>
      </c>
      <c r="I74" s="70"/>
      <c r="J74" s="77">
        <v>2014</v>
      </c>
      <c r="K74" s="68" t="s">
        <v>101</v>
      </c>
    </row>
    <row r="75" spans="1:11" s="41" customFormat="1" ht="31.5">
      <c r="A75" s="84"/>
      <c r="B75" s="27" t="s">
        <v>116</v>
      </c>
      <c r="C75" s="76">
        <v>6000</v>
      </c>
      <c r="D75" s="70">
        <v>6000</v>
      </c>
      <c r="E75" s="70"/>
      <c r="F75" s="70"/>
      <c r="G75" s="70"/>
      <c r="H75" s="70"/>
      <c r="I75" s="70">
        <v>6000</v>
      </c>
      <c r="J75" s="77">
        <v>2015</v>
      </c>
      <c r="K75" s="68" t="s">
        <v>101</v>
      </c>
    </row>
    <row r="76" spans="1:11" s="41" customFormat="1" ht="31.5">
      <c r="A76" s="84">
        <v>3</v>
      </c>
      <c r="B76" s="27" t="s">
        <v>100</v>
      </c>
      <c r="C76" s="76">
        <v>23688.23</v>
      </c>
      <c r="D76" s="70">
        <v>23688.23</v>
      </c>
      <c r="E76" s="70">
        <v>6613.29</v>
      </c>
      <c r="F76" s="70">
        <v>4338.8</v>
      </c>
      <c r="G76" s="70">
        <v>736.14</v>
      </c>
      <c r="H76" s="70">
        <v>0</v>
      </c>
      <c r="I76" s="70">
        <v>12000</v>
      </c>
      <c r="J76" s="77" t="s">
        <v>111</v>
      </c>
      <c r="K76" s="68" t="s">
        <v>101</v>
      </c>
    </row>
    <row r="77" spans="1:11" s="41" customFormat="1" ht="126" customHeight="1">
      <c r="A77" s="84"/>
      <c r="B77" s="27" t="s">
        <v>117</v>
      </c>
      <c r="C77" s="76">
        <v>6613.29</v>
      </c>
      <c r="D77" s="70">
        <v>6613.29</v>
      </c>
      <c r="E77" s="70">
        <v>6613.29</v>
      </c>
      <c r="F77" s="67"/>
      <c r="G77" s="67"/>
      <c r="H77" s="67"/>
      <c r="I77" s="67"/>
      <c r="J77" s="77">
        <v>2011</v>
      </c>
      <c r="K77" s="68" t="s">
        <v>101</v>
      </c>
    </row>
    <row r="78" spans="1:11" s="41" customFormat="1" ht="148.5" customHeight="1">
      <c r="A78" s="84"/>
      <c r="B78" s="27" t="s">
        <v>118</v>
      </c>
      <c r="C78" s="76">
        <v>4338.8</v>
      </c>
      <c r="D78" s="70">
        <v>4338.8</v>
      </c>
      <c r="E78" s="67"/>
      <c r="F78" s="70">
        <v>4338.8</v>
      </c>
      <c r="G78" s="67"/>
      <c r="H78" s="67"/>
      <c r="I78" s="67"/>
      <c r="J78" s="77">
        <v>2012</v>
      </c>
      <c r="K78" s="68" t="s">
        <v>101</v>
      </c>
    </row>
    <row r="79" spans="1:11" s="41" customFormat="1" ht="64.5" customHeight="1">
      <c r="A79" s="84"/>
      <c r="B79" s="27" t="s">
        <v>119</v>
      </c>
      <c r="C79" s="76">
        <v>736.14</v>
      </c>
      <c r="D79" s="70">
        <v>736.14</v>
      </c>
      <c r="E79" s="67"/>
      <c r="F79" s="70"/>
      <c r="G79" s="67">
        <v>736.14</v>
      </c>
      <c r="H79" s="67"/>
      <c r="I79" s="67"/>
      <c r="J79" s="77">
        <v>2013</v>
      </c>
      <c r="K79" s="68" t="s">
        <v>101</v>
      </c>
    </row>
    <row r="80" spans="1:11" s="41" customFormat="1" ht="33" customHeight="1">
      <c r="A80" s="84"/>
      <c r="B80" s="27" t="s">
        <v>120</v>
      </c>
      <c r="C80" s="76">
        <v>12000</v>
      </c>
      <c r="D80" s="70">
        <v>12000</v>
      </c>
      <c r="E80" s="70"/>
      <c r="F80" s="70"/>
      <c r="G80" s="70"/>
      <c r="H80" s="70"/>
      <c r="I80" s="70">
        <v>12000</v>
      </c>
      <c r="J80" s="76">
        <v>2015</v>
      </c>
      <c r="K80" s="68" t="s">
        <v>101</v>
      </c>
    </row>
    <row r="81" spans="1:11" s="41" customFormat="1" ht="54.75" customHeight="1">
      <c r="A81" s="85">
        <v>4</v>
      </c>
      <c r="B81" s="27" t="s">
        <v>142</v>
      </c>
      <c r="C81" s="76">
        <v>104207.83</v>
      </c>
      <c r="D81" s="70">
        <v>104207.83</v>
      </c>
      <c r="E81" s="70">
        <v>12602.77</v>
      </c>
      <c r="F81" s="70">
        <v>16435.77</v>
      </c>
      <c r="G81" s="70">
        <v>25313.97</v>
      </c>
      <c r="H81" s="70">
        <v>28355.32</v>
      </c>
      <c r="I81" s="70">
        <v>21500</v>
      </c>
      <c r="J81" s="76" t="s">
        <v>111</v>
      </c>
      <c r="K81" s="68" t="s">
        <v>101</v>
      </c>
    </row>
    <row r="82" spans="1:11" s="41" customFormat="1" ht="44.25" customHeight="1">
      <c r="A82" s="85"/>
      <c r="B82" s="27" t="s">
        <v>121</v>
      </c>
      <c r="C82" s="76">
        <v>43808.990000000005</v>
      </c>
      <c r="D82" s="70">
        <v>43808.990000000005</v>
      </c>
      <c r="E82" s="70">
        <v>6744.48</v>
      </c>
      <c r="F82" s="70">
        <v>4320.33</v>
      </c>
      <c r="G82" s="70">
        <v>9229.41</v>
      </c>
      <c r="H82" s="70">
        <v>10914.77</v>
      </c>
      <c r="I82" s="70">
        <v>12600</v>
      </c>
      <c r="J82" s="76" t="s">
        <v>111</v>
      </c>
      <c r="K82" s="68" t="s">
        <v>101</v>
      </c>
    </row>
    <row r="83" spans="1:11" s="41" customFormat="1" ht="176.25" customHeight="1">
      <c r="A83" s="85"/>
      <c r="B83" s="27" t="s">
        <v>122</v>
      </c>
      <c r="C83" s="76">
        <v>6744.48</v>
      </c>
      <c r="D83" s="70">
        <v>6744.48</v>
      </c>
      <c r="E83" s="70">
        <v>6744.48</v>
      </c>
      <c r="F83" s="70"/>
      <c r="G83" s="70"/>
      <c r="H83" s="70"/>
      <c r="I83" s="70"/>
      <c r="J83" s="76">
        <v>2011</v>
      </c>
      <c r="K83" s="68" t="s">
        <v>101</v>
      </c>
    </row>
    <row r="84" spans="1:11" s="41" customFormat="1" ht="94.5" customHeight="1">
      <c r="A84" s="85"/>
      <c r="B84" s="27" t="s">
        <v>123</v>
      </c>
      <c r="C84" s="76">
        <v>4320.33</v>
      </c>
      <c r="D84" s="70">
        <v>4320.33</v>
      </c>
      <c r="E84" s="70"/>
      <c r="F84" s="70">
        <v>4320.33</v>
      </c>
      <c r="G84" s="70"/>
      <c r="H84" s="70"/>
      <c r="I84" s="70"/>
      <c r="J84" s="76">
        <v>2012</v>
      </c>
      <c r="K84" s="68" t="s">
        <v>101</v>
      </c>
    </row>
    <row r="85" spans="1:11" s="41" customFormat="1" ht="192" customHeight="1">
      <c r="A85" s="85"/>
      <c r="B85" s="27" t="s">
        <v>124</v>
      </c>
      <c r="C85" s="76">
        <v>9229.41</v>
      </c>
      <c r="D85" s="70">
        <v>9229.41</v>
      </c>
      <c r="E85" s="70"/>
      <c r="F85" s="70"/>
      <c r="G85" s="70">
        <v>9229.41</v>
      </c>
      <c r="H85" s="70"/>
      <c r="I85" s="70"/>
      <c r="J85" s="76">
        <v>2013</v>
      </c>
      <c r="K85" s="68" t="s">
        <v>101</v>
      </c>
    </row>
    <row r="86" spans="1:11" s="41" customFormat="1" ht="126">
      <c r="A86" s="85"/>
      <c r="B86" s="27" t="s">
        <v>125</v>
      </c>
      <c r="C86" s="76">
        <v>10914.77</v>
      </c>
      <c r="D86" s="70">
        <v>10914.77</v>
      </c>
      <c r="E86" s="70"/>
      <c r="F86" s="70"/>
      <c r="G86" s="70"/>
      <c r="H86" s="70">
        <v>10914.77</v>
      </c>
      <c r="I86" s="70"/>
      <c r="J86" s="76">
        <v>2014</v>
      </c>
      <c r="K86" s="68" t="s">
        <v>101</v>
      </c>
    </row>
    <row r="87" spans="1:11" s="41" customFormat="1" ht="47.25">
      <c r="A87" s="85"/>
      <c r="B87" s="27" t="s">
        <v>126</v>
      </c>
      <c r="C87" s="76">
        <v>12600</v>
      </c>
      <c r="D87" s="70">
        <v>12600</v>
      </c>
      <c r="E87" s="70"/>
      <c r="F87" s="70"/>
      <c r="G87" s="70"/>
      <c r="H87" s="70"/>
      <c r="I87" s="70">
        <v>12600</v>
      </c>
      <c r="J87" s="76">
        <v>2015</v>
      </c>
      <c r="K87" s="68" t="s">
        <v>101</v>
      </c>
    </row>
    <row r="88" spans="1:11" s="41" customFormat="1" ht="31.5">
      <c r="A88" s="85"/>
      <c r="B88" s="27" t="s">
        <v>127</v>
      </c>
      <c r="C88" s="76">
        <v>21243.47</v>
      </c>
      <c r="D88" s="70">
        <v>21243.47</v>
      </c>
      <c r="E88" s="70">
        <v>0</v>
      </c>
      <c r="F88" s="70">
        <v>1969.13</v>
      </c>
      <c r="G88" s="70">
        <v>6445.32</v>
      </c>
      <c r="H88" s="70">
        <v>6379.02</v>
      </c>
      <c r="I88" s="70">
        <v>6450</v>
      </c>
      <c r="J88" s="76" t="s">
        <v>111</v>
      </c>
      <c r="K88" s="68" t="s">
        <v>101</v>
      </c>
    </row>
    <row r="89" spans="1:11" s="41" customFormat="1" ht="15.75">
      <c r="A89" s="85"/>
      <c r="B89" s="27"/>
      <c r="C89" s="76">
        <v>0</v>
      </c>
      <c r="D89" s="70"/>
      <c r="E89" s="70"/>
      <c r="F89" s="70"/>
      <c r="G89" s="70"/>
      <c r="H89" s="70"/>
      <c r="I89" s="70"/>
      <c r="J89" s="76"/>
      <c r="K89" s="68"/>
    </row>
    <row r="90" spans="1:11" s="41" customFormat="1" ht="121.5" customHeight="1">
      <c r="A90" s="85"/>
      <c r="B90" s="27" t="s">
        <v>128</v>
      </c>
      <c r="C90" s="76">
        <v>1969.13</v>
      </c>
      <c r="D90" s="70">
        <v>1969.13</v>
      </c>
      <c r="E90" s="70"/>
      <c r="F90" s="70">
        <v>1969.13</v>
      </c>
      <c r="G90" s="70"/>
      <c r="H90" s="70"/>
      <c r="I90" s="70"/>
      <c r="J90" s="76">
        <v>2012</v>
      </c>
      <c r="K90" s="68" t="s">
        <v>101</v>
      </c>
    </row>
    <row r="91" spans="1:11" s="41" customFormat="1" ht="279" customHeight="1">
      <c r="A91" s="85"/>
      <c r="B91" s="27" t="s">
        <v>129</v>
      </c>
      <c r="C91" s="76">
        <v>6445.32</v>
      </c>
      <c r="D91" s="70">
        <v>6445.32</v>
      </c>
      <c r="E91" s="70"/>
      <c r="F91" s="70"/>
      <c r="G91" s="70">
        <v>6445.32</v>
      </c>
      <c r="H91" s="70"/>
      <c r="I91" s="70"/>
      <c r="J91" s="76">
        <v>2013</v>
      </c>
      <c r="K91" s="68" t="s">
        <v>101</v>
      </c>
    </row>
    <row r="92" spans="1:11" s="41" customFormat="1" ht="126">
      <c r="A92" s="85"/>
      <c r="B92" s="27" t="s">
        <v>130</v>
      </c>
      <c r="C92" s="76">
        <v>6379.02</v>
      </c>
      <c r="D92" s="70">
        <v>6379.02</v>
      </c>
      <c r="E92" s="70"/>
      <c r="F92" s="70"/>
      <c r="G92" s="70"/>
      <c r="H92" s="70">
        <v>6379.02</v>
      </c>
      <c r="I92" s="70"/>
      <c r="J92" s="76">
        <v>2014</v>
      </c>
      <c r="K92" s="68" t="s">
        <v>101</v>
      </c>
    </row>
    <row r="93" spans="1:11" s="41" customFormat="1" ht="31.5">
      <c r="A93" s="85"/>
      <c r="B93" s="27" t="s">
        <v>131</v>
      </c>
      <c r="C93" s="76">
        <v>6450</v>
      </c>
      <c r="D93" s="70">
        <v>6450</v>
      </c>
      <c r="E93" s="70"/>
      <c r="F93" s="70"/>
      <c r="G93" s="70"/>
      <c r="H93" s="70"/>
      <c r="I93" s="70">
        <v>6450</v>
      </c>
      <c r="J93" s="76">
        <v>2015</v>
      </c>
      <c r="K93" s="68" t="s">
        <v>101</v>
      </c>
    </row>
    <row r="94" spans="1:11" s="41" customFormat="1" ht="31.5">
      <c r="A94" s="85"/>
      <c r="B94" s="27" t="s">
        <v>132</v>
      </c>
      <c r="C94" s="76">
        <v>8210.28</v>
      </c>
      <c r="D94" s="70">
        <v>8210.28</v>
      </c>
      <c r="E94" s="70">
        <v>0</v>
      </c>
      <c r="F94" s="70">
        <v>1922.91</v>
      </c>
      <c r="G94" s="70">
        <v>1415.84</v>
      </c>
      <c r="H94" s="70">
        <v>2421.53</v>
      </c>
      <c r="I94" s="70">
        <v>2450</v>
      </c>
      <c r="J94" s="76" t="s">
        <v>111</v>
      </c>
      <c r="K94" s="68" t="s">
        <v>101</v>
      </c>
    </row>
    <row r="95" spans="1:11" s="41" customFormat="1" ht="332.25" customHeight="1">
      <c r="A95" s="85"/>
      <c r="B95" s="27" t="s">
        <v>143</v>
      </c>
      <c r="C95" s="76">
        <v>1922.91</v>
      </c>
      <c r="D95" s="70">
        <v>1922.91</v>
      </c>
      <c r="E95" s="70"/>
      <c r="F95" s="70">
        <v>1922.91</v>
      </c>
      <c r="G95" s="70"/>
      <c r="H95" s="70"/>
      <c r="I95" s="70"/>
      <c r="J95" s="76">
        <v>2012</v>
      </c>
      <c r="K95" s="68" t="s">
        <v>101</v>
      </c>
    </row>
    <row r="96" spans="1:11" s="41" customFormat="1" ht="283.5">
      <c r="A96" s="85"/>
      <c r="B96" s="27" t="s">
        <v>133</v>
      </c>
      <c r="C96" s="76">
        <v>1415.84</v>
      </c>
      <c r="D96" s="70">
        <v>1415.84</v>
      </c>
      <c r="E96" s="70"/>
      <c r="F96" s="70"/>
      <c r="G96" s="70">
        <v>1415.84</v>
      </c>
      <c r="H96" s="70"/>
      <c r="I96" s="70"/>
      <c r="J96" s="76">
        <v>2013</v>
      </c>
      <c r="K96" s="68" t="s">
        <v>101</v>
      </c>
    </row>
    <row r="97" spans="1:11" s="41" customFormat="1" ht="171" customHeight="1">
      <c r="A97" s="85"/>
      <c r="B97" s="27" t="s">
        <v>134</v>
      </c>
      <c r="C97" s="76">
        <v>2421.53</v>
      </c>
      <c r="D97" s="70">
        <v>2421.53</v>
      </c>
      <c r="E97" s="70"/>
      <c r="F97" s="70"/>
      <c r="G97" s="70"/>
      <c r="H97" s="70">
        <v>2421.53</v>
      </c>
      <c r="I97" s="70"/>
      <c r="J97" s="76">
        <v>2014</v>
      </c>
      <c r="K97" s="68" t="s">
        <v>101</v>
      </c>
    </row>
    <row r="98" spans="1:11" s="41" customFormat="1" ht="31.5">
      <c r="A98" s="85"/>
      <c r="B98" s="27" t="s">
        <v>135</v>
      </c>
      <c r="C98" s="76">
        <v>2450</v>
      </c>
      <c r="D98" s="70">
        <v>2450</v>
      </c>
      <c r="E98" s="70"/>
      <c r="F98" s="70"/>
      <c r="G98" s="70"/>
      <c r="H98" s="70"/>
      <c r="I98" s="70">
        <v>2450</v>
      </c>
      <c r="J98" s="76">
        <v>2015</v>
      </c>
      <c r="K98" s="68" t="s">
        <v>101</v>
      </c>
    </row>
    <row r="99" spans="1:11" s="41" customFormat="1" ht="80.25" customHeight="1">
      <c r="A99" s="85"/>
      <c r="B99" s="27" t="s">
        <v>136</v>
      </c>
      <c r="C99" s="76">
        <v>39945.09</v>
      </c>
      <c r="D99" s="70">
        <v>39945.09</v>
      </c>
      <c r="E99" s="70">
        <v>5858.29</v>
      </c>
      <c r="F99" s="70">
        <v>8223.4</v>
      </c>
      <c r="G99" s="67">
        <v>8223.4</v>
      </c>
      <c r="H99" s="67">
        <v>8640</v>
      </c>
      <c r="I99" s="70">
        <v>9000</v>
      </c>
      <c r="J99" s="76" t="s">
        <v>111</v>
      </c>
      <c r="K99" s="68" t="s">
        <v>101</v>
      </c>
    </row>
    <row r="100" spans="1:11" s="41" customFormat="1" ht="160.5" customHeight="1">
      <c r="A100" s="85"/>
      <c r="B100" s="27" t="s">
        <v>137</v>
      </c>
      <c r="C100" s="76">
        <v>5858.29</v>
      </c>
      <c r="D100" s="70">
        <v>5858.29</v>
      </c>
      <c r="E100" s="70">
        <v>5858.29</v>
      </c>
      <c r="F100" s="70"/>
      <c r="G100" s="77"/>
      <c r="H100" s="77"/>
      <c r="I100" s="70"/>
      <c r="J100" s="76">
        <v>2011</v>
      </c>
      <c r="K100" s="68" t="s">
        <v>101</v>
      </c>
    </row>
    <row r="101" spans="1:11" s="41" customFormat="1" ht="78.75" customHeight="1">
      <c r="A101" s="85"/>
      <c r="B101" s="27" t="s">
        <v>138</v>
      </c>
      <c r="C101" s="76">
        <v>8223.4</v>
      </c>
      <c r="D101" s="70">
        <v>8223.4</v>
      </c>
      <c r="E101" s="61"/>
      <c r="F101" s="70">
        <v>8223.4</v>
      </c>
      <c r="G101" s="70"/>
      <c r="H101" s="77"/>
      <c r="I101" s="70"/>
      <c r="J101" s="76">
        <v>2012</v>
      </c>
      <c r="K101" s="68" t="s">
        <v>101</v>
      </c>
    </row>
    <row r="102" spans="1:11" s="41" customFormat="1" ht="87.75" customHeight="1">
      <c r="A102" s="85"/>
      <c r="B102" s="27" t="s">
        <v>138</v>
      </c>
      <c r="C102" s="76"/>
      <c r="D102" s="70">
        <v>8223.4</v>
      </c>
      <c r="E102" s="61"/>
      <c r="F102" s="70"/>
      <c r="G102" s="70">
        <v>8223.4</v>
      </c>
      <c r="H102" s="77"/>
      <c r="I102" s="70"/>
      <c r="J102" s="76">
        <v>2013</v>
      </c>
      <c r="K102" s="68" t="s">
        <v>101</v>
      </c>
    </row>
    <row r="103" spans="1:11" s="41" customFormat="1" ht="72" customHeight="1">
      <c r="A103" s="85"/>
      <c r="B103" s="27" t="s">
        <v>138</v>
      </c>
      <c r="C103" s="76"/>
      <c r="D103" s="70">
        <v>8640</v>
      </c>
      <c r="E103" s="70"/>
      <c r="F103" s="70"/>
      <c r="G103" s="77"/>
      <c r="H103" s="77">
        <v>8640</v>
      </c>
      <c r="I103" s="70"/>
      <c r="J103" s="76">
        <v>2014</v>
      </c>
      <c r="K103" s="68" t="s">
        <v>101</v>
      </c>
    </row>
    <row r="104" spans="1:11" s="41" customFormat="1" ht="81" customHeight="1">
      <c r="A104" s="85"/>
      <c r="B104" s="27" t="s">
        <v>138</v>
      </c>
      <c r="C104" s="76"/>
      <c r="D104" s="70">
        <v>9000</v>
      </c>
      <c r="E104" s="70"/>
      <c r="F104" s="70"/>
      <c r="G104" s="77"/>
      <c r="H104" s="77"/>
      <c r="I104" s="70">
        <v>9000</v>
      </c>
      <c r="J104" s="76">
        <v>2015</v>
      </c>
      <c r="K104" s="68" t="s">
        <v>101</v>
      </c>
    </row>
    <row r="105" spans="1:11" s="41" customFormat="1" ht="32.25" customHeight="1">
      <c r="A105" s="83" t="s">
        <v>51</v>
      </c>
      <c r="B105" s="83"/>
      <c r="C105" s="76"/>
      <c r="D105" s="70">
        <v>213873.87</v>
      </c>
      <c r="E105" s="70">
        <v>32653.050000000003</v>
      </c>
      <c r="F105" s="70">
        <v>37556.5</v>
      </c>
      <c r="G105" s="70">
        <v>44171.05</v>
      </c>
      <c r="H105" s="70">
        <v>48993.270000000004</v>
      </c>
      <c r="I105" s="70">
        <v>50500</v>
      </c>
      <c r="J105" s="26" t="s">
        <v>37</v>
      </c>
      <c r="K105" s="24"/>
    </row>
    <row r="106" spans="1:11" s="41" customFormat="1" ht="20.25" customHeight="1">
      <c r="A106" s="83" t="s">
        <v>39</v>
      </c>
      <c r="B106" s="83"/>
      <c r="C106" s="76"/>
      <c r="D106" s="48"/>
      <c r="E106" s="48"/>
      <c r="F106" s="48"/>
      <c r="G106" s="48"/>
      <c r="H106" s="48"/>
      <c r="I106" s="48"/>
      <c r="J106" s="26"/>
      <c r="K106" s="24"/>
    </row>
    <row r="107" spans="1:11" s="41" customFormat="1" ht="69" customHeight="1">
      <c r="A107" s="26">
        <v>1</v>
      </c>
      <c r="B107" s="49" t="s">
        <v>54</v>
      </c>
      <c r="C107" s="76">
        <v>7084.3</v>
      </c>
      <c r="D107" s="39">
        <v>7084.3</v>
      </c>
      <c r="E107" s="39">
        <v>1983.8</v>
      </c>
      <c r="F107" s="39">
        <v>2618.4</v>
      </c>
      <c r="G107" s="39">
        <v>2482.1</v>
      </c>
      <c r="H107" s="39"/>
      <c r="I107" s="39"/>
      <c r="J107" s="39" t="s">
        <v>55</v>
      </c>
      <c r="K107" s="26" t="s">
        <v>56</v>
      </c>
    </row>
    <row r="108" spans="1:11" s="41" customFormat="1" ht="69.75" customHeight="1">
      <c r="A108" s="26">
        <v>2</v>
      </c>
      <c r="B108" s="49" t="s">
        <v>57</v>
      </c>
      <c r="C108" s="76">
        <v>348.8</v>
      </c>
      <c r="D108" s="39">
        <v>348.8</v>
      </c>
      <c r="E108" s="39">
        <v>348.8</v>
      </c>
      <c r="F108" s="39"/>
      <c r="G108" s="39"/>
      <c r="H108" s="39"/>
      <c r="I108" s="39"/>
      <c r="J108" s="39">
        <v>2011</v>
      </c>
      <c r="K108" s="26" t="s">
        <v>56</v>
      </c>
    </row>
    <row r="109" spans="1:11" s="41" customFormat="1" ht="67.5" customHeight="1">
      <c r="A109" s="26">
        <v>3</v>
      </c>
      <c r="B109" s="49" t="s">
        <v>58</v>
      </c>
      <c r="C109" s="76">
        <v>941.2</v>
      </c>
      <c r="D109" s="39">
        <v>941.2</v>
      </c>
      <c r="E109" s="39"/>
      <c r="F109" s="39"/>
      <c r="G109" s="39"/>
      <c r="H109" s="39">
        <v>470.6</v>
      </c>
      <c r="I109" s="39">
        <v>470.6</v>
      </c>
      <c r="J109" s="39" t="s">
        <v>59</v>
      </c>
      <c r="K109" s="26" t="s">
        <v>56</v>
      </c>
    </row>
    <row r="110" spans="1:11" s="41" customFormat="1" ht="24.75" customHeight="1">
      <c r="A110" s="83" t="s">
        <v>42</v>
      </c>
      <c r="B110" s="83"/>
      <c r="C110" s="39"/>
      <c r="D110" s="39">
        <v>8374.300000000001</v>
      </c>
      <c r="E110" s="39">
        <v>2332.6</v>
      </c>
      <c r="F110" s="39">
        <v>2618.4</v>
      </c>
      <c r="G110" s="39">
        <v>2482.1</v>
      </c>
      <c r="H110" s="39">
        <v>470.6</v>
      </c>
      <c r="I110" s="39">
        <v>470.6</v>
      </c>
      <c r="J110" s="39"/>
      <c r="K110" s="26"/>
    </row>
    <row r="111" spans="1:11" s="41" customFormat="1" ht="27.75" customHeight="1">
      <c r="A111" s="24" t="s">
        <v>52</v>
      </c>
      <c r="B111" s="24"/>
      <c r="C111" s="61"/>
      <c r="D111" s="62">
        <v>296564.21</v>
      </c>
      <c r="E111" s="62">
        <v>50163.91</v>
      </c>
      <c r="F111" s="62">
        <v>51856.41</v>
      </c>
      <c r="G111" s="62">
        <v>53761.967000000004</v>
      </c>
      <c r="H111" s="62">
        <v>65883.93000000001</v>
      </c>
      <c r="I111" s="62">
        <v>74897.993</v>
      </c>
      <c r="J111" s="61"/>
      <c r="K111" s="78"/>
    </row>
    <row r="112" spans="1:11" s="63" customFormat="1" ht="15.75">
      <c r="A112" s="83" t="s">
        <v>53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</row>
    <row r="113" spans="1:11" s="31" customFormat="1" ht="24.75" customHeight="1">
      <c r="A113" s="82" t="s">
        <v>47</v>
      </c>
      <c r="B113" s="82"/>
      <c r="C113" s="76">
        <v>0</v>
      </c>
      <c r="D113" s="76"/>
      <c r="E113" s="76"/>
      <c r="F113" s="76"/>
      <c r="G113" s="76"/>
      <c r="H113" s="76"/>
      <c r="I113" s="76"/>
      <c r="J113" s="76"/>
      <c r="K113" s="27"/>
    </row>
    <row r="114" spans="1:11" s="41" customFormat="1" ht="75.75" customHeight="1">
      <c r="A114" s="24">
        <v>1</v>
      </c>
      <c r="B114" s="72" t="s">
        <v>78</v>
      </c>
      <c r="C114" s="76">
        <v>681.4</v>
      </c>
      <c r="D114" s="64">
        <v>681.4</v>
      </c>
      <c r="E114" s="29">
        <v>681.4</v>
      </c>
      <c r="F114" s="64"/>
      <c r="G114" s="39"/>
      <c r="H114" s="39"/>
      <c r="I114" s="39"/>
      <c r="J114" s="39">
        <v>2011</v>
      </c>
      <c r="K114" s="24" t="s">
        <v>72</v>
      </c>
    </row>
    <row r="115" spans="1:11" s="41" customFormat="1" ht="74.25" customHeight="1">
      <c r="A115" s="61">
        <v>2</v>
      </c>
      <c r="B115" s="72" t="s">
        <v>79</v>
      </c>
      <c r="C115" s="76">
        <v>1317.9</v>
      </c>
      <c r="D115" s="64">
        <v>1317.9</v>
      </c>
      <c r="E115" s="29">
        <v>1317.9</v>
      </c>
      <c r="F115" s="64"/>
      <c r="G115" s="64"/>
      <c r="H115" s="39"/>
      <c r="I115" s="39"/>
      <c r="J115" s="39">
        <v>2011</v>
      </c>
      <c r="K115" s="24" t="s">
        <v>72</v>
      </c>
    </row>
    <row r="116" spans="1:11" s="41" customFormat="1" ht="111.75" customHeight="1">
      <c r="A116" s="24">
        <v>3</v>
      </c>
      <c r="B116" s="72" t="s">
        <v>80</v>
      </c>
      <c r="C116" s="76">
        <v>1093</v>
      </c>
      <c r="D116" s="64">
        <v>1093</v>
      </c>
      <c r="E116" s="29">
        <v>1093</v>
      </c>
      <c r="F116" s="64"/>
      <c r="G116" s="64"/>
      <c r="H116" s="39"/>
      <c r="I116" s="39"/>
      <c r="J116" s="39">
        <v>2011</v>
      </c>
      <c r="K116" s="24" t="s">
        <v>72</v>
      </c>
    </row>
    <row r="117" spans="1:11" s="41" customFormat="1" ht="51.75" customHeight="1">
      <c r="A117" s="61">
        <v>4</v>
      </c>
      <c r="B117" s="25" t="s">
        <v>82</v>
      </c>
      <c r="C117" s="76">
        <v>54.23</v>
      </c>
      <c r="D117" s="64">
        <v>54.23</v>
      </c>
      <c r="E117" s="29">
        <v>54.23</v>
      </c>
      <c r="F117" s="64"/>
      <c r="G117" s="64"/>
      <c r="H117" s="39"/>
      <c r="I117" s="39"/>
      <c r="J117" s="39">
        <v>2011</v>
      </c>
      <c r="K117" s="26" t="s">
        <v>86</v>
      </c>
    </row>
    <row r="118" spans="1:11" s="41" customFormat="1" ht="49.5" customHeight="1">
      <c r="A118" s="24">
        <v>5</v>
      </c>
      <c r="B118" s="25" t="s">
        <v>83</v>
      </c>
      <c r="C118" s="76">
        <v>82.34</v>
      </c>
      <c r="D118" s="64">
        <v>82.34</v>
      </c>
      <c r="E118" s="29">
        <v>82.34</v>
      </c>
      <c r="F118" s="64"/>
      <c r="G118" s="64"/>
      <c r="H118" s="39"/>
      <c r="I118" s="39"/>
      <c r="J118" s="39">
        <v>2011</v>
      </c>
      <c r="K118" s="26" t="s">
        <v>87</v>
      </c>
    </row>
    <row r="119" spans="1:11" s="41" customFormat="1" ht="85.5" customHeight="1">
      <c r="A119" s="61">
        <v>6</v>
      </c>
      <c r="B119" s="25" t="s">
        <v>84</v>
      </c>
      <c r="C119" s="76">
        <v>53.25</v>
      </c>
      <c r="D119" s="64">
        <v>53.25</v>
      </c>
      <c r="E119" s="29">
        <v>53.25</v>
      </c>
      <c r="F119" s="64"/>
      <c r="G119" s="64"/>
      <c r="H119" s="39"/>
      <c r="I119" s="39"/>
      <c r="J119" s="39">
        <v>2011</v>
      </c>
      <c r="K119" s="26" t="s">
        <v>88</v>
      </c>
    </row>
    <row r="120" spans="1:11" s="41" customFormat="1" ht="51.75" customHeight="1">
      <c r="A120" s="24">
        <v>7</v>
      </c>
      <c r="B120" s="25" t="s">
        <v>85</v>
      </c>
      <c r="C120" s="76">
        <v>13.88</v>
      </c>
      <c r="D120" s="64">
        <v>13.88</v>
      </c>
      <c r="E120" s="29">
        <v>13.88</v>
      </c>
      <c r="F120" s="64"/>
      <c r="G120" s="64"/>
      <c r="H120" s="39"/>
      <c r="I120" s="39"/>
      <c r="J120" s="39">
        <v>2011</v>
      </c>
      <c r="K120" s="26" t="s">
        <v>89</v>
      </c>
    </row>
    <row r="121" spans="1:11" s="41" customFormat="1" ht="51" customHeight="1">
      <c r="A121" s="61">
        <v>8</v>
      </c>
      <c r="B121" s="25" t="s">
        <v>60</v>
      </c>
      <c r="C121" s="76">
        <v>375</v>
      </c>
      <c r="D121" s="28">
        <v>375</v>
      </c>
      <c r="E121" s="28"/>
      <c r="F121" s="28"/>
      <c r="G121" s="28"/>
      <c r="H121" s="28">
        <v>375</v>
      </c>
      <c r="I121" s="28"/>
      <c r="J121" s="38">
        <v>2014</v>
      </c>
      <c r="K121" s="39" t="s">
        <v>61</v>
      </c>
    </row>
    <row r="122" spans="1:11" s="41" customFormat="1" ht="58.5" customHeight="1">
      <c r="A122" s="24">
        <v>9</v>
      </c>
      <c r="B122" s="25" t="s">
        <v>62</v>
      </c>
      <c r="C122" s="76">
        <v>500</v>
      </c>
      <c r="D122" s="28">
        <v>500</v>
      </c>
      <c r="E122" s="28"/>
      <c r="F122" s="28"/>
      <c r="G122" s="28"/>
      <c r="H122" s="28">
        <v>500</v>
      </c>
      <c r="I122" s="28"/>
      <c r="J122" s="38">
        <v>2014</v>
      </c>
      <c r="K122" s="39" t="s">
        <v>61</v>
      </c>
    </row>
    <row r="123" spans="1:11" s="41" customFormat="1" ht="31.5">
      <c r="A123" s="61">
        <v>10</v>
      </c>
      <c r="B123" s="25" t="s">
        <v>70</v>
      </c>
      <c r="C123" s="76">
        <v>3075</v>
      </c>
      <c r="D123" s="28">
        <v>3075</v>
      </c>
      <c r="E123" s="28"/>
      <c r="F123" s="28"/>
      <c r="G123" s="28"/>
      <c r="H123" s="28"/>
      <c r="I123" s="28">
        <v>3075</v>
      </c>
      <c r="J123" s="38">
        <v>2015</v>
      </c>
      <c r="K123" s="39" t="s">
        <v>61</v>
      </c>
    </row>
    <row r="124" spans="1:11" s="35" customFormat="1" ht="136.5" customHeight="1" hidden="1">
      <c r="A124" s="24"/>
      <c r="B124" s="72"/>
      <c r="C124" s="76">
        <v>0</v>
      </c>
      <c r="D124" s="24"/>
      <c r="E124" s="24"/>
      <c r="F124" s="24"/>
      <c r="G124" s="24"/>
      <c r="H124" s="24"/>
      <c r="I124" s="24"/>
      <c r="J124" s="24"/>
      <c r="K124" s="24"/>
    </row>
    <row r="125" spans="1:11" s="35" customFormat="1" ht="21.75" customHeight="1">
      <c r="A125" s="83" t="s">
        <v>48</v>
      </c>
      <c r="B125" s="83"/>
      <c r="C125" s="76">
        <v>7246</v>
      </c>
      <c r="D125" s="40">
        <v>7246</v>
      </c>
      <c r="E125" s="40">
        <v>3296.0000000000005</v>
      </c>
      <c r="F125" s="40">
        <v>0</v>
      </c>
      <c r="G125" s="40">
        <v>0</v>
      </c>
      <c r="H125" s="40">
        <v>875</v>
      </c>
      <c r="I125" s="40">
        <v>3075</v>
      </c>
      <c r="J125" s="24"/>
      <c r="K125" s="24"/>
    </row>
    <row r="126" spans="1:11" s="35" customFormat="1" ht="32.25" customHeight="1">
      <c r="A126" s="83" t="s">
        <v>40</v>
      </c>
      <c r="B126" s="83"/>
      <c r="C126" s="76">
        <v>0</v>
      </c>
      <c r="D126" s="40"/>
      <c r="E126" s="40"/>
      <c r="F126" s="40"/>
      <c r="G126" s="40"/>
      <c r="H126" s="40"/>
      <c r="I126" s="40"/>
      <c r="J126" s="24"/>
      <c r="K126" s="24"/>
    </row>
    <row r="127" spans="1:11" s="41" customFormat="1" ht="61.5" customHeight="1">
      <c r="A127" s="38">
        <v>1</v>
      </c>
      <c r="B127" s="25" t="s">
        <v>91</v>
      </c>
      <c r="C127" s="76">
        <v>737.3</v>
      </c>
      <c r="D127" s="64">
        <v>737.3</v>
      </c>
      <c r="E127" s="29">
        <v>737.3</v>
      </c>
      <c r="F127" s="38"/>
      <c r="G127" s="38"/>
      <c r="H127" s="38"/>
      <c r="I127" s="38"/>
      <c r="J127" s="36">
        <v>2011</v>
      </c>
      <c r="K127" s="24" t="s">
        <v>72</v>
      </c>
    </row>
    <row r="128" spans="1:11" s="41" customFormat="1" ht="130.5" customHeight="1">
      <c r="A128" s="38">
        <v>2</v>
      </c>
      <c r="B128" s="25" t="s">
        <v>92</v>
      </c>
      <c r="C128" s="76">
        <v>1137.5</v>
      </c>
      <c r="D128" s="64">
        <v>1137.5</v>
      </c>
      <c r="E128" s="29">
        <v>1137.5</v>
      </c>
      <c r="F128" s="64"/>
      <c r="G128" s="64"/>
      <c r="H128" s="38"/>
      <c r="I128" s="38"/>
      <c r="J128" s="36">
        <v>2011</v>
      </c>
      <c r="K128" s="24" t="s">
        <v>72</v>
      </c>
    </row>
    <row r="129" spans="1:11" s="35" customFormat="1" ht="41.25" customHeight="1">
      <c r="A129" s="83" t="s">
        <v>49</v>
      </c>
      <c r="B129" s="83"/>
      <c r="C129" s="76">
        <v>1874.8</v>
      </c>
      <c r="D129" s="40">
        <v>1874.8</v>
      </c>
      <c r="E129" s="40">
        <v>1874.8</v>
      </c>
      <c r="F129" s="40">
        <v>0</v>
      </c>
      <c r="G129" s="40">
        <v>0</v>
      </c>
      <c r="H129" s="40">
        <v>0</v>
      </c>
      <c r="I129" s="40">
        <v>0</v>
      </c>
      <c r="J129" s="24"/>
      <c r="K129" s="24"/>
    </row>
    <row r="130" spans="1:11" s="31" customFormat="1" ht="38.25" customHeight="1">
      <c r="A130" s="82" t="s">
        <v>50</v>
      </c>
      <c r="B130" s="82"/>
      <c r="C130" s="76">
        <v>0</v>
      </c>
      <c r="D130" s="58"/>
      <c r="E130" s="76"/>
      <c r="F130" s="76"/>
      <c r="G130" s="76"/>
      <c r="H130" s="76"/>
      <c r="I130" s="76"/>
      <c r="J130" s="76"/>
      <c r="K130" s="27"/>
    </row>
    <row r="131" spans="1:11" ht="19.5" customHeight="1" hidden="1">
      <c r="A131" s="43"/>
      <c r="B131" s="72"/>
      <c r="C131" s="76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72"/>
      <c r="K131" s="43" t="s">
        <v>35</v>
      </c>
    </row>
    <row r="132" spans="1:11" ht="19.5" customHeight="1" hidden="1">
      <c r="A132" s="43"/>
      <c r="B132" s="72"/>
      <c r="C132" s="76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72"/>
      <c r="K132" s="43" t="s">
        <v>35</v>
      </c>
    </row>
    <row r="133" spans="1:11" ht="57" customHeight="1">
      <c r="A133" s="43">
        <v>1</v>
      </c>
      <c r="B133" s="72" t="s">
        <v>93</v>
      </c>
      <c r="C133" s="76">
        <v>3607.57</v>
      </c>
      <c r="D133" s="44">
        <v>3607.57</v>
      </c>
      <c r="E133" s="29">
        <v>3607.57</v>
      </c>
      <c r="F133" s="44"/>
      <c r="G133" s="44"/>
      <c r="H133" s="44"/>
      <c r="I133" s="44"/>
      <c r="J133" s="72">
        <v>2011</v>
      </c>
      <c r="K133" s="27" t="s">
        <v>98</v>
      </c>
    </row>
    <row r="134" spans="1:11" ht="82.5" customHeight="1">
      <c r="A134" s="43">
        <v>2</v>
      </c>
      <c r="B134" s="72" t="s">
        <v>94</v>
      </c>
      <c r="C134" s="76">
        <v>1208.9</v>
      </c>
      <c r="D134" s="44">
        <v>1208.9</v>
      </c>
      <c r="E134" s="29">
        <v>1208.9</v>
      </c>
      <c r="F134" s="44"/>
      <c r="G134" s="44"/>
      <c r="H134" s="44"/>
      <c r="I134" s="44"/>
      <c r="J134" s="72">
        <v>2011</v>
      </c>
      <c r="K134" s="27" t="s">
        <v>98</v>
      </c>
    </row>
    <row r="135" spans="1:11" ht="81.75" customHeight="1">
      <c r="A135" s="43">
        <v>3</v>
      </c>
      <c r="B135" s="72" t="s">
        <v>95</v>
      </c>
      <c r="C135" s="76">
        <v>1564.72</v>
      </c>
      <c r="D135" s="44">
        <v>1564.72</v>
      </c>
      <c r="E135" s="29">
        <v>1564.72</v>
      </c>
      <c r="F135" s="44"/>
      <c r="G135" s="44"/>
      <c r="H135" s="44"/>
      <c r="I135" s="44"/>
      <c r="J135" s="72">
        <v>2011</v>
      </c>
      <c r="K135" s="27" t="s">
        <v>98</v>
      </c>
    </row>
    <row r="136" spans="1:12" ht="57.75" customHeight="1">
      <c r="A136" s="43">
        <v>4</v>
      </c>
      <c r="B136" s="72" t="s">
        <v>96</v>
      </c>
      <c r="C136" s="76">
        <v>556.47</v>
      </c>
      <c r="D136" s="44">
        <v>556.47</v>
      </c>
      <c r="E136" s="29">
        <v>556.47</v>
      </c>
      <c r="F136" s="44"/>
      <c r="G136" s="44"/>
      <c r="H136" s="44"/>
      <c r="I136" s="44"/>
      <c r="J136" s="72">
        <v>2011</v>
      </c>
      <c r="K136" s="27" t="s">
        <v>98</v>
      </c>
      <c r="L136" s="65"/>
    </row>
    <row r="137" spans="1:12" ht="81" customHeight="1">
      <c r="A137" s="43">
        <v>5</v>
      </c>
      <c r="B137" s="25" t="s">
        <v>97</v>
      </c>
      <c r="C137" s="76">
        <v>1342.3</v>
      </c>
      <c r="D137" s="44">
        <v>1342.3</v>
      </c>
      <c r="E137" s="29">
        <v>1342.3</v>
      </c>
      <c r="F137" s="44"/>
      <c r="G137" s="44"/>
      <c r="H137" s="44"/>
      <c r="I137" s="44"/>
      <c r="J137" s="72">
        <v>2011</v>
      </c>
      <c r="K137" s="39" t="s">
        <v>61</v>
      </c>
      <c r="L137" s="65"/>
    </row>
    <row r="138" spans="1:12" s="41" customFormat="1" ht="97.5" customHeight="1">
      <c r="A138" s="43">
        <v>6</v>
      </c>
      <c r="B138" s="27" t="s">
        <v>140</v>
      </c>
      <c r="C138" s="76"/>
      <c r="D138" s="54">
        <v>666.43</v>
      </c>
      <c r="E138" s="28"/>
      <c r="F138" s="28"/>
      <c r="G138" s="54">
        <v>334.127</v>
      </c>
      <c r="H138" s="54">
        <v>263.2</v>
      </c>
      <c r="I138" s="54">
        <v>69.103</v>
      </c>
      <c r="J138" s="38" t="s">
        <v>141</v>
      </c>
      <c r="K138" s="27" t="s">
        <v>98</v>
      </c>
      <c r="L138" s="66"/>
    </row>
    <row r="139" spans="1:11" s="41" customFormat="1" ht="31.5">
      <c r="A139" s="43">
        <v>7</v>
      </c>
      <c r="B139" s="25" t="s">
        <v>67</v>
      </c>
      <c r="C139" s="76">
        <v>8959.4</v>
      </c>
      <c r="D139" s="28">
        <v>8959.4</v>
      </c>
      <c r="E139" s="38"/>
      <c r="F139" s="38"/>
      <c r="G139" s="38"/>
      <c r="H139" s="38">
        <v>4037.5</v>
      </c>
      <c r="I139" s="38">
        <v>4921.9</v>
      </c>
      <c r="J139" s="38" t="s">
        <v>59</v>
      </c>
      <c r="K139" s="39" t="s">
        <v>61</v>
      </c>
    </row>
    <row r="140" spans="1:11" s="41" customFormat="1" ht="68.25" customHeight="1">
      <c r="A140" s="43">
        <v>8</v>
      </c>
      <c r="B140" s="25" t="s">
        <v>68</v>
      </c>
      <c r="C140" s="76">
        <v>625</v>
      </c>
      <c r="D140" s="28">
        <v>625</v>
      </c>
      <c r="E140" s="28"/>
      <c r="F140" s="28"/>
      <c r="G140" s="28"/>
      <c r="H140" s="28">
        <v>625</v>
      </c>
      <c r="I140" s="28"/>
      <c r="J140" s="38">
        <v>2014</v>
      </c>
      <c r="K140" s="39" t="s">
        <v>61</v>
      </c>
    </row>
    <row r="141" spans="1:11" ht="30.75" customHeight="1">
      <c r="A141" s="84" t="s">
        <v>36</v>
      </c>
      <c r="B141" s="84"/>
      <c r="C141" s="76"/>
      <c r="D141" s="44">
        <v>18530.79</v>
      </c>
      <c r="E141" s="44">
        <v>8279.960000000001</v>
      </c>
      <c r="F141" s="44">
        <v>0</v>
      </c>
      <c r="G141" s="44">
        <v>334.127</v>
      </c>
      <c r="H141" s="44">
        <v>4925.7</v>
      </c>
      <c r="I141" s="44">
        <v>4991.003</v>
      </c>
      <c r="J141" s="72"/>
      <c r="K141" s="43"/>
    </row>
    <row r="142" spans="1:11" ht="27" customHeight="1">
      <c r="A142" s="84" t="s">
        <v>38</v>
      </c>
      <c r="B142" s="84"/>
      <c r="C142" s="76">
        <v>0</v>
      </c>
      <c r="D142" s="43"/>
      <c r="E142" s="43"/>
      <c r="F142" s="43"/>
      <c r="G142" s="43"/>
      <c r="H142" s="43"/>
      <c r="I142" s="43"/>
      <c r="J142" s="43"/>
      <c r="K142" s="43"/>
    </row>
    <row r="143" spans="1:11" ht="31.5">
      <c r="A143" s="75">
        <v>1</v>
      </c>
      <c r="B143" s="43" t="s">
        <v>139</v>
      </c>
      <c r="C143" s="67"/>
      <c r="D143" s="67">
        <v>45274.75</v>
      </c>
      <c r="E143" s="67">
        <v>7165.85</v>
      </c>
      <c r="F143" s="67">
        <v>7309.58</v>
      </c>
      <c r="G143" s="67">
        <v>9661.369999999999</v>
      </c>
      <c r="H143" s="67">
        <v>10137.95</v>
      </c>
      <c r="I143" s="67">
        <v>11000</v>
      </c>
      <c r="J143" s="77"/>
      <c r="K143" s="68" t="s">
        <v>101</v>
      </c>
    </row>
    <row r="144" spans="1:11" ht="48.75" customHeight="1">
      <c r="A144" s="85" t="s">
        <v>102</v>
      </c>
      <c r="B144" s="27" t="s">
        <v>103</v>
      </c>
      <c r="C144" s="76">
        <v>22948.36</v>
      </c>
      <c r="D144" s="67">
        <v>22948.36</v>
      </c>
      <c r="E144" s="77">
        <v>2874.31</v>
      </c>
      <c r="F144" s="69">
        <v>3966.1</v>
      </c>
      <c r="G144" s="69">
        <v>4970</v>
      </c>
      <c r="H144" s="69">
        <v>5137.95</v>
      </c>
      <c r="I144" s="69">
        <v>6000</v>
      </c>
      <c r="J144" s="77"/>
      <c r="K144" s="68" t="s">
        <v>101</v>
      </c>
    </row>
    <row r="145" spans="1:11" ht="70.5" customHeight="1">
      <c r="A145" s="85"/>
      <c r="B145" s="27" t="s">
        <v>104</v>
      </c>
      <c r="C145" s="76">
        <v>2874.31</v>
      </c>
      <c r="D145" s="67">
        <v>2874.31</v>
      </c>
      <c r="E145" s="77">
        <v>2874.31</v>
      </c>
      <c r="F145" s="69"/>
      <c r="G145" s="69"/>
      <c r="H145" s="77"/>
      <c r="I145" s="77"/>
      <c r="J145" s="77">
        <v>2011</v>
      </c>
      <c r="K145" s="68" t="s">
        <v>101</v>
      </c>
    </row>
    <row r="146" spans="1:11" ht="94.5">
      <c r="A146" s="85"/>
      <c r="B146" s="27" t="s">
        <v>105</v>
      </c>
      <c r="C146" s="76">
        <v>3966.1</v>
      </c>
      <c r="D146" s="67">
        <v>3966.1</v>
      </c>
      <c r="E146" s="77"/>
      <c r="F146" s="69">
        <v>3966.1</v>
      </c>
      <c r="G146" s="69"/>
      <c r="H146" s="77"/>
      <c r="I146" s="77"/>
      <c r="J146" s="77">
        <v>2012</v>
      </c>
      <c r="K146" s="68" t="s">
        <v>101</v>
      </c>
    </row>
    <row r="147" spans="1:11" ht="126">
      <c r="A147" s="85"/>
      <c r="B147" s="27" t="s">
        <v>106</v>
      </c>
      <c r="C147" s="76">
        <v>4970</v>
      </c>
      <c r="D147" s="67">
        <v>4970</v>
      </c>
      <c r="E147" s="77"/>
      <c r="F147" s="77"/>
      <c r="G147" s="69">
        <v>4970</v>
      </c>
      <c r="H147" s="77"/>
      <c r="I147" s="77"/>
      <c r="J147" s="77">
        <v>2013</v>
      </c>
      <c r="K147" s="68" t="s">
        <v>101</v>
      </c>
    </row>
    <row r="148" spans="1:11" ht="72" customHeight="1">
      <c r="A148" s="85"/>
      <c r="B148" s="27" t="s">
        <v>107</v>
      </c>
      <c r="C148" s="76">
        <v>5137.95</v>
      </c>
      <c r="D148" s="67">
        <v>5137.95</v>
      </c>
      <c r="E148" s="77"/>
      <c r="F148" s="77"/>
      <c r="G148" s="69"/>
      <c r="H148" s="69">
        <v>5137.95</v>
      </c>
      <c r="I148" s="69"/>
      <c r="J148" s="77">
        <v>2014</v>
      </c>
      <c r="K148" s="68" t="s">
        <v>101</v>
      </c>
    </row>
    <row r="149" spans="1:11" ht="37.5" customHeight="1">
      <c r="A149" s="85"/>
      <c r="B149" s="27" t="s">
        <v>108</v>
      </c>
      <c r="C149" s="76">
        <v>6000</v>
      </c>
      <c r="D149" s="67">
        <v>6000</v>
      </c>
      <c r="E149" s="77"/>
      <c r="F149" s="77"/>
      <c r="G149" s="69"/>
      <c r="H149" s="43"/>
      <c r="I149" s="69">
        <v>6000</v>
      </c>
      <c r="J149" s="77">
        <v>2015</v>
      </c>
      <c r="K149" s="68" t="s">
        <v>101</v>
      </c>
    </row>
    <row r="150" spans="1:11" s="41" customFormat="1" ht="72.75" customHeight="1">
      <c r="A150" s="74" t="s">
        <v>109</v>
      </c>
      <c r="B150" s="27" t="s">
        <v>110</v>
      </c>
      <c r="C150" s="76">
        <v>22326.39</v>
      </c>
      <c r="D150" s="70">
        <v>22326.39</v>
      </c>
      <c r="E150" s="70">
        <v>4291.54</v>
      </c>
      <c r="F150" s="70">
        <v>3343.48</v>
      </c>
      <c r="G150" s="70">
        <v>4691.37</v>
      </c>
      <c r="H150" s="70">
        <v>5000</v>
      </c>
      <c r="I150" s="70">
        <v>5000</v>
      </c>
      <c r="J150" s="77" t="s">
        <v>111</v>
      </c>
      <c r="K150" s="68" t="s">
        <v>101</v>
      </c>
    </row>
    <row r="151" spans="1:11" s="47" customFormat="1" ht="84.75" customHeight="1">
      <c r="A151" s="84">
        <v>2</v>
      </c>
      <c r="B151" s="27" t="s">
        <v>99</v>
      </c>
      <c r="C151" s="76">
        <v>40703.06</v>
      </c>
      <c r="D151" s="70">
        <v>40703.06</v>
      </c>
      <c r="E151" s="70">
        <v>6271.14</v>
      </c>
      <c r="F151" s="70">
        <v>9472.35</v>
      </c>
      <c r="G151" s="70">
        <v>8459.57</v>
      </c>
      <c r="H151" s="70">
        <v>10500</v>
      </c>
      <c r="I151" s="70">
        <v>6000</v>
      </c>
      <c r="J151" s="77" t="s">
        <v>111</v>
      </c>
      <c r="K151" s="68" t="s">
        <v>101</v>
      </c>
    </row>
    <row r="152" spans="1:11" s="41" customFormat="1" ht="180.75" customHeight="1">
      <c r="A152" s="84"/>
      <c r="B152" s="27" t="s">
        <v>112</v>
      </c>
      <c r="C152" s="76">
        <v>6271.14</v>
      </c>
      <c r="D152" s="70">
        <v>6271.14</v>
      </c>
      <c r="E152" s="70">
        <v>6271.14</v>
      </c>
      <c r="F152" s="67"/>
      <c r="G152" s="67"/>
      <c r="H152" s="70"/>
      <c r="I152" s="67"/>
      <c r="J152" s="77">
        <v>2011</v>
      </c>
      <c r="K152" s="68" t="s">
        <v>101</v>
      </c>
    </row>
    <row r="153" spans="1:11" s="41" customFormat="1" ht="365.25" customHeight="1">
      <c r="A153" s="84"/>
      <c r="B153" s="27" t="s">
        <v>113</v>
      </c>
      <c r="C153" s="76">
        <v>9472.35</v>
      </c>
      <c r="D153" s="70">
        <v>9472.35</v>
      </c>
      <c r="E153" s="67"/>
      <c r="F153" s="70">
        <v>9472.35</v>
      </c>
      <c r="G153" s="67"/>
      <c r="H153" s="70"/>
      <c r="I153" s="67"/>
      <c r="J153" s="77">
        <v>2012</v>
      </c>
      <c r="K153" s="68" t="s">
        <v>101</v>
      </c>
    </row>
    <row r="154" spans="1:11" s="41" customFormat="1" ht="186.75" customHeight="1">
      <c r="A154" s="84"/>
      <c r="B154" s="27" t="s">
        <v>114</v>
      </c>
      <c r="C154" s="76">
        <v>8459.57</v>
      </c>
      <c r="D154" s="70">
        <v>8459.57</v>
      </c>
      <c r="E154" s="67"/>
      <c r="F154" s="67"/>
      <c r="G154" s="70">
        <v>8459.57</v>
      </c>
      <c r="H154" s="67"/>
      <c r="I154" s="61"/>
      <c r="J154" s="77">
        <v>2013</v>
      </c>
      <c r="K154" s="67"/>
    </row>
    <row r="155" spans="1:11" s="41" customFormat="1" ht="96" customHeight="1">
      <c r="A155" s="84"/>
      <c r="B155" s="27" t="s">
        <v>115</v>
      </c>
      <c r="C155" s="76">
        <v>10500</v>
      </c>
      <c r="D155" s="70">
        <v>10500</v>
      </c>
      <c r="E155" s="67"/>
      <c r="F155" s="67"/>
      <c r="G155" s="67"/>
      <c r="H155" s="70">
        <v>10500</v>
      </c>
      <c r="I155" s="70"/>
      <c r="J155" s="77">
        <v>2014</v>
      </c>
      <c r="K155" s="68" t="s">
        <v>101</v>
      </c>
    </row>
    <row r="156" spans="1:11" s="41" customFormat="1" ht="31.5">
      <c r="A156" s="84"/>
      <c r="B156" s="27" t="s">
        <v>116</v>
      </c>
      <c r="C156" s="76">
        <v>6000</v>
      </c>
      <c r="D156" s="70">
        <v>6000</v>
      </c>
      <c r="E156" s="70"/>
      <c r="F156" s="70"/>
      <c r="G156" s="70"/>
      <c r="H156" s="70"/>
      <c r="I156" s="70">
        <v>6000</v>
      </c>
      <c r="J156" s="77">
        <v>2015</v>
      </c>
      <c r="K156" s="68" t="s">
        <v>101</v>
      </c>
    </row>
    <row r="157" spans="1:11" s="41" customFormat="1" ht="31.5">
      <c r="A157" s="84">
        <v>3</v>
      </c>
      <c r="B157" s="27" t="s">
        <v>100</v>
      </c>
      <c r="C157" s="76">
        <v>23688.23</v>
      </c>
      <c r="D157" s="70">
        <v>23688.23</v>
      </c>
      <c r="E157" s="70">
        <v>6613.29</v>
      </c>
      <c r="F157" s="70">
        <v>4338.8</v>
      </c>
      <c r="G157" s="70">
        <v>736.14</v>
      </c>
      <c r="H157" s="70">
        <v>0</v>
      </c>
      <c r="I157" s="70">
        <v>12000</v>
      </c>
      <c r="J157" s="77" t="s">
        <v>111</v>
      </c>
      <c r="K157" s="68" t="s">
        <v>101</v>
      </c>
    </row>
    <row r="158" spans="1:11" s="41" customFormat="1" ht="90" customHeight="1">
      <c r="A158" s="84"/>
      <c r="B158" s="27" t="s">
        <v>117</v>
      </c>
      <c r="C158" s="76">
        <v>6613.29</v>
      </c>
      <c r="D158" s="70">
        <v>6613.29</v>
      </c>
      <c r="E158" s="70">
        <v>6613.29</v>
      </c>
      <c r="F158" s="67"/>
      <c r="G158" s="67"/>
      <c r="H158" s="67"/>
      <c r="I158" s="67"/>
      <c r="J158" s="77">
        <v>2011</v>
      </c>
      <c r="K158" s="68" t="s">
        <v>101</v>
      </c>
    </row>
    <row r="159" spans="1:11" s="41" customFormat="1" ht="132.75" customHeight="1">
      <c r="A159" s="84"/>
      <c r="B159" s="27" t="s">
        <v>118</v>
      </c>
      <c r="C159" s="76">
        <v>4338.8</v>
      </c>
      <c r="D159" s="70">
        <v>4338.8</v>
      </c>
      <c r="E159" s="67"/>
      <c r="F159" s="70">
        <v>4338.8</v>
      </c>
      <c r="G159" s="67"/>
      <c r="H159" s="67"/>
      <c r="I159" s="67"/>
      <c r="J159" s="77">
        <v>2012</v>
      </c>
      <c r="K159" s="68" t="s">
        <v>101</v>
      </c>
    </row>
    <row r="160" spans="1:11" s="41" customFormat="1" ht="57.75" customHeight="1">
      <c r="A160" s="84"/>
      <c r="B160" s="27" t="s">
        <v>119</v>
      </c>
      <c r="C160" s="76">
        <v>736.14</v>
      </c>
      <c r="D160" s="70">
        <v>736.14</v>
      </c>
      <c r="E160" s="67"/>
      <c r="F160" s="70"/>
      <c r="G160" s="67">
        <v>736.14</v>
      </c>
      <c r="H160" s="67"/>
      <c r="I160" s="67"/>
      <c r="J160" s="77">
        <v>2013</v>
      </c>
      <c r="K160" s="68" t="s">
        <v>101</v>
      </c>
    </row>
    <row r="161" spans="1:11" s="41" customFormat="1" ht="31.5">
      <c r="A161" s="84"/>
      <c r="B161" s="27" t="s">
        <v>120</v>
      </c>
      <c r="C161" s="76">
        <v>12000</v>
      </c>
      <c r="D161" s="70">
        <v>12000</v>
      </c>
      <c r="E161" s="70"/>
      <c r="F161" s="70"/>
      <c r="G161" s="70"/>
      <c r="H161" s="70"/>
      <c r="I161" s="70">
        <v>12000</v>
      </c>
      <c r="J161" s="76">
        <v>2015</v>
      </c>
      <c r="K161" s="68" t="s">
        <v>101</v>
      </c>
    </row>
    <row r="162" spans="1:11" s="41" customFormat="1" ht="47.25">
      <c r="A162" s="85">
        <v>4</v>
      </c>
      <c r="B162" s="27" t="s">
        <v>142</v>
      </c>
      <c r="C162" s="76">
        <v>104207.83</v>
      </c>
      <c r="D162" s="70">
        <v>104207.83</v>
      </c>
      <c r="E162" s="70">
        <v>12602.77</v>
      </c>
      <c r="F162" s="70">
        <v>16435.77</v>
      </c>
      <c r="G162" s="70">
        <v>25313.97</v>
      </c>
      <c r="H162" s="70">
        <v>28355.32</v>
      </c>
      <c r="I162" s="70">
        <v>21500</v>
      </c>
      <c r="J162" s="76" t="s">
        <v>111</v>
      </c>
      <c r="K162" s="68" t="s">
        <v>101</v>
      </c>
    </row>
    <row r="163" spans="1:11" s="41" customFormat="1" ht="31.5">
      <c r="A163" s="85"/>
      <c r="B163" s="27" t="s">
        <v>121</v>
      </c>
      <c r="C163" s="76">
        <v>43808.990000000005</v>
      </c>
      <c r="D163" s="70">
        <v>43808.990000000005</v>
      </c>
      <c r="E163" s="70">
        <v>6744.48</v>
      </c>
      <c r="F163" s="70">
        <v>4320.33</v>
      </c>
      <c r="G163" s="70">
        <v>9229.41</v>
      </c>
      <c r="H163" s="70">
        <v>10914.77</v>
      </c>
      <c r="I163" s="70">
        <v>12600</v>
      </c>
      <c r="J163" s="76" t="s">
        <v>111</v>
      </c>
      <c r="K163" s="68" t="s">
        <v>101</v>
      </c>
    </row>
    <row r="164" spans="1:11" s="41" customFormat="1" ht="168.75" customHeight="1">
      <c r="A164" s="85"/>
      <c r="B164" s="27" t="s">
        <v>122</v>
      </c>
      <c r="C164" s="76">
        <v>6744.48</v>
      </c>
      <c r="D164" s="70">
        <v>6744.48</v>
      </c>
      <c r="E164" s="70">
        <v>6744.48</v>
      </c>
      <c r="F164" s="70"/>
      <c r="G164" s="70"/>
      <c r="H164" s="70"/>
      <c r="I164" s="70"/>
      <c r="J164" s="76">
        <v>2011</v>
      </c>
      <c r="K164" s="68" t="s">
        <v>101</v>
      </c>
    </row>
    <row r="165" spans="1:11" s="41" customFormat="1" ht="102.75" customHeight="1">
      <c r="A165" s="85"/>
      <c r="B165" s="27" t="s">
        <v>123</v>
      </c>
      <c r="C165" s="76">
        <v>4320.33</v>
      </c>
      <c r="D165" s="70">
        <v>4320.33</v>
      </c>
      <c r="E165" s="70"/>
      <c r="F165" s="70">
        <v>4320.33</v>
      </c>
      <c r="G165" s="70"/>
      <c r="H165" s="70"/>
      <c r="I165" s="70"/>
      <c r="J165" s="76">
        <v>2012</v>
      </c>
      <c r="K165" s="68" t="s">
        <v>101</v>
      </c>
    </row>
    <row r="166" spans="1:11" s="41" customFormat="1" ht="193.5" customHeight="1">
      <c r="A166" s="85"/>
      <c r="B166" s="27" t="s">
        <v>124</v>
      </c>
      <c r="C166" s="76">
        <v>9229.41</v>
      </c>
      <c r="D166" s="70">
        <v>9229.41</v>
      </c>
      <c r="E166" s="70"/>
      <c r="F166" s="70"/>
      <c r="G166" s="70">
        <v>9229.41</v>
      </c>
      <c r="H166" s="70"/>
      <c r="I166" s="70"/>
      <c r="J166" s="76">
        <v>2013</v>
      </c>
      <c r="K166" s="68" t="s">
        <v>101</v>
      </c>
    </row>
    <row r="167" spans="1:11" s="41" customFormat="1" ht="136.5" customHeight="1">
      <c r="A167" s="85"/>
      <c r="B167" s="27" t="s">
        <v>125</v>
      </c>
      <c r="C167" s="76">
        <v>10914.77</v>
      </c>
      <c r="D167" s="70">
        <v>10914.77</v>
      </c>
      <c r="E167" s="70"/>
      <c r="F167" s="70"/>
      <c r="G167" s="70"/>
      <c r="H167" s="70">
        <v>10914.77</v>
      </c>
      <c r="I167" s="70"/>
      <c r="J167" s="76">
        <v>2014</v>
      </c>
      <c r="K167" s="68" t="s">
        <v>101</v>
      </c>
    </row>
    <row r="168" spans="1:11" s="41" customFormat="1" ht="64.5" customHeight="1">
      <c r="A168" s="85"/>
      <c r="B168" s="27" t="s">
        <v>126</v>
      </c>
      <c r="C168" s="76">
        <v>12600</v>
      </c>
      <c r="D168" s="70">
        <v>12600</v>
      </c>
      <c r="E168" s="70"/>
      <c r="F168" s="70"/>
      <c r="G168" s="70"/>
      <c r="H168" s="70"/>
      <c r="I168" s="70">
        <v>12600</v>
      </c>
      <c r="J168" s="76">
        <v>2015</v>
      </c>
      <c r="K168" s="68" t="s">
        <v>101</v>
      </c>
    </row>
    <row r="169" spans="1:11" s="41" customFormat="1" ht="31.5">
      <c r="A169" s="85"/>
      <c r="B169" s="27" t="s">
        <v>127</v>
      </c>
      <c r="C169" s="76">
        <v>21243.47</v>
      </c>
      <c r="D169" s="70">
        <v>21243.47</v>
      </c>
      <c r="E169" s="70">
        <v>0</v>
      </c>
      <c r="F169" s="70">
        <v>1969.13</v>
      </c>
      <c r="G169" s="70">
        <v>6445.32</v>
      </c>
      <c r="H169" s="70">
        <v>6379.02</v>
      </c>
      <c r="I169" s="70">
        <v>6450</v>
      </c>
      <c r="J169" s="76" t="s">
        <v>111</v>
      </c>
      <c r="K169" s="68" t="s">
        <v>101</v>
      </c>
    </row>
    <row r="170" spans="1:11" s="41" customFormat="1" ht="15.75">
      <c r="A170" s="85"/>
      <c r="B170" s="27"/>
      <c r="C170" s="76">
        <v>0</v>
      </c>
      <c r="D170" s="70"/>
      <c r="E170" s="70"/>
      <c r="F170" s="70"/>
      <c r="G170" s="70"/>
      <c r="H170" s="70"/>
      <c r="I170" s="70"/>
      <c r="J170" s="76">
        <v>2011</v>
      </c>
      <c r="K170" s="68"/>
    </row>
    <row r="171" spans="1:11" s="41" customFormat="1" ht="123.75" customHeight="1">
      <c r="A171" s="85"/>
      <c r="B171" s="27" t="s">
        <v>128</v>
      </c>
      <c r="C171" s="76">
        <v>1969.13</v>
      </c>
      <c r="D171" s="70">
        <v>1969.13</v>
      </c>
      <c r="E171" s="70"/>
      <c r="F171" s="70">
        <v>1969.13</v>
      </c>
      <c r="G171" s="70"/>
      <c r="H171" s="70"/>
      <c r="I171" s="70"/>
      <c r="J171" s="76">
        <v>2012</v>
      </c>
      <c r="K171" s="68" t="s">
        <v>101</v>
      </c>
    </row>
    <row r="172" spans="1:11" s="41" customFormat="1" ht="281.25" customHeight="1">
      <c r="A172" s="85"/>
      <c r="B172" s="27" t="s">
        <v>129</v>
      </c>
      <c r="C172" s="76">
        <v>6445.32</v>
      </c>
      <c r="D172" s="70">
        <v>6445.32</v>
      </c>
      <c r="E172" s="70"/>
      <c r="F172" s="70"/>
      <c r="G172" s="70">
        <v>6445.32</v>
      </c>
      <c r="H172" s="70"/>
      <c r="I172" s="70"/>
      <c r="J172" s="76">
        <v>2013</v>
      </c>
      <c r="K172" s="68" t="s">
        <v>101</v>
      </c>
    </row>
    <row r="173" spans="1:11" s="41" customFormat="1" ht="132" customHeight="1">
      <c r="A173" s="85"/>
      <c r="B173" s="27" t="s">
        <v>130</v>
      </c>
      <c r="C173" s="76">
        <v>6379.02</v>
      </c>
      <c r="D173" s="70">
        <v>6379.02</v>
      </c>
      <c r="E173" s="70"/>
      <c r="F173" s="70"/>
      <c r="G173" s="70"/>
      <c r="H173" s="70">
        <v>6379.02</v>
      </c>
      <c r="I173" s="70"/>
      <c r="J173" s="76">
        <v>2014</v>
      </c>
      <c r="K173" s="68" t="s">
        <v>101</v>
      </c>
    </row>
    <row r="174" spans="1:11" s="41" customFormat="1" ht="31.5">
      <c r="A174" s="85"/>
      <c r="B174" s="27" t="s">
        <v>131</v>
      </c>
      <c r="C174" s="76">
        <v>6450</v>
      </c>
      <c r="D174" s="70">
        <v>6450</v>
      </c>
      <c r="E174" s="70"/>
      <c r="F174" s="70"/>
      <c r="G174" s="70"/>
      <c r="H174" s="70"/>
      <c r="I174" s="70">
        <v>6450</v>
      </c>
      <c r="J174" s="76">
        <v>2015</v>
      </c>
      <c r="K174" s="68" t="s">
        <v>101</v>
      </c>
    </row>
    <row r="175" spans="1:11" s="41" customFormat="1" ht="31.5">
      <c r="A175" s="85"/>
      <c r="B175" s="27" t="s">
        <v>132</v>
      </c>
      <c r="C175" s="76">
        <v>8210.28</v>
      </c>
      <c r="D175" s="70">
        <v>8210.28</v>
      </c>
      <c r="E175" s="70">
        <v>0</v>
      </c>
      <c r="F175" s="70">
        <v>1922.91</v>
      </c>
      <c r="G175" s="70">
        <v>1415.84</v>
      </c>
      <c r="H175" s="70">
        <v>2421.53</v>
      </c>
      <c r="I175" s="70">
        <v>2450</v>
      </c>
      <c r="J175" s="76" t="s">
        <v>111</v>
      </c>
      <c r="K175" s="68" t="s">
        <v>101</v>
      </c>
    </row>
    <row r="176" spans="1:11" s="41" customFormat="1" ht="323.25" customHeight="1">
      <c r="A176" s="85"/>
      <c r="B176" s="27" t="s">
        <v>143</v>
      </c>
      <c r="C176" s="76">
        <v>1922.91</v>
      </c>
      <c r="D176" s="70">
        <v>1922.91</v>
      </c>
      <c r="E176" s="70"/>
      <c r="F176" s="70">
        <v>1922.91</v>
      </c>
      <c r="G176" s="70"/>
      <c r="H176" s="70"/>
      <c r="I176" s="70"/>
      <c r="J176" s="76">
        <v>2012</v>
      </c>
      <c r="K176" s="68" t="s">
        <v>101</v>
      </c>
    </row>
    <row r="177" spans="1:11" s="41" customFormat="1" ht="301.5" customHeight="1">
      <c r="A177" s="85"/>
      <c r="B177" s="27" t="s">
        <v>133</v>
      </c>
      <c r="C177" s="76">
        <v>1415.84</v>
      </c>
      <c r="D177" s="70">
        <v>1415.84</v>
      </c>
      <c r="E177" s="70"/>
      <c r="F177" s="70"/>
      <c r="G177" s="70">
        <v>1415.84</v>
      </c>
      <c r="H177" s="70"/>
      <c r="I177" s="70"/>
      <c r="J177" s="76">
        <v>2013</v>
      </c>
      <c r="K177" s="68" t="s">
        <v>101</v>
      </c>
    </row>
    <row r="178" spans="1:11" s="41" customFormat="1" ht="169.5" customHeight="1">
      <c r="A178" s="85"/>
      <c r="B178" s="27" t="s">
        <v>134</v>
      </c>
      <c r="C178" s="76">
        <v>2421.53</v>
      </c>
      <c r="D178" s="70">
        <v>2421.53</v>
      </c>
      <c r="E178" s="70"/>
      <c r="F178" s="70"/>
      <c r="G178" s="70"/>
      <c r="H178" s="70">
        <v>2421.53</v>
      </c>
      <c r="I178" s="70"/>
      <c r="J178" s="76">
        <v>2014</v>
      </c>
      <c r="K178" s="68" t="s">
        <v>101</v>
      </c>
    </row>
    <row r="179" spans="1:11" s="41" customFormat="1" ht="31.5">
      <c r="A179" s="85"/>
      <c r="B179" s="27" t="s">
        <v>135</v>
      </c>
      <c r="C179" s="76">
        <v>2450</v>
      </c>
      <c r="D179" s="70">
        <v>2450</v>
      </c>
      <c r="E179" s="70"/>
      <c r="F179" s="70"/>
      <c r="G179" s="70"/>
      <c r="H179" s="70"/>
      <c r="I179" s="70">
        <v>2450</v>
      </c>
      <c r="J179" s="76">
        <v>2015</v>
      </c>
      <c r="K179" s="68" t="s">
        <v>101</v>
      </c>
    </row>
    <row r="180" spans="1:11" s="41" customFormat="1" ht="78.75" customHeight="1">
      <c r="A180" s="85"/>
      <c r="B180" s="27" t="s">
        <v>136</v>
      </c>
      <c r="C180" s="76">
        <v>39945.09</v>
      </c>
      <c r="D180" s="70">
        <v>39945.09</v>
      </c>
      <c r="E180" s="70">
        <v>5858.29</v>
      </c>
      <c r="F180" s="70">
        <v>8223.4</v>
      </c>
      <c r="G180" s="67">
        <v>8223.4</v>
      </c>
      <c r="H180" s="67">
        <v>8640</v>
      </c>
      <c r="I180" s="70">
        <v>9000</v>
      </c>
      <c r="J180" s="76" t="s">
        <v>111</v>
      </c>
      <c r="K180" s="68" t="s">
        <v>101</v>
      </c>
    </row>
    <row r="181" spans="1:11" s="41" customFormat="1" ht="159" customHeight="1">
      <c r="A181" s="85"/>
      <c r="B181" s="27" t="s">
        <v>137</v>
      </c>
      <c r="C181" s="76">
        <v>5858.29</v>
      </c>
      <c r="D181" s="70">
        <v>5858.29</v>
      </c>
      <c r="E181" s="70">
        <v>5858.29</v>
      </c>
      <c r="F181" s="70"/>
      <c r="G181" s="77"/>
      <c r="H181" s="77"/>
      <c r="I181" s="70"/>
      <c r="J181" s="76">
        <v>2011</v>
      </c>
      <c r="K181" s="68" t="s">
        <v>101</v>
      </c>
    </row>
    <row r="182" spans="1:11" s="41" customFormat="1" ht="77.25" customHeight="1">
      <c r="A182" s="85"/>
      <c r="B182" s="27" t="s">
        <v>138</v>
      </c>
      <c r="C182" s="76">
        <v>8223.4</v>
      </c>
      <c r="D182" s="70">
        <v>8223.4</v>
      </c>
      <c r="E182" s="61"/>
      <c r="F182" s="70">
        <v>8223.4</v>
      </c>
      <c r="G182" s="70"/>
      <c r="H182" s="77"/>
      <c r="I182" s="70"/>
      <c r="J182" s="76">
        <v>2012</v>
      </c>
      <c r="K182" s="68" t="s">
        <v>101</v>
      </c>
    </row>
    <row r="183" spans="1:11" s="41" customFormat="1" ht="80.25" customHeight="1">
      <c r="A183" s="85"/>
      <c r="B183" s="27" t="s">
        <v>138</v>
      </c>
      <c r="C183" s="76">
        <v>8223.4</v>
      </c>
      <c r="D183" s="70">
        <v>8223.4</v>
      </c>
      <c r="E183" s="61"/>
      <c r="F183" s="70"/>
      <c r="G183" s="70">
        <v>8223.4</v>
      </c>
      <c r="H183" s="77"/>
      <c r="I183" s="70"/>
      <c r="J183" s="76">
        <v>2013</v>
      </c>
      <c r="K183" s="68" t="s">
        <v>101</v>
      </c>
    </row>
    <row r="184" spans="1:11" s="41" customFormat="1" ht="78.75" customHeight="1">
      <c r="A184" s="85"/>
      <c r="B184" s="27" t="s">
        <v>138</v>
      </c>
      <c r="C184" s="76">
        <v>8640</v>
      </c>
      <c r="D184" s="70">
        <v>8640</v>
      </c>
      <c r="E184" s="70"/>
      <c r="F184" s="70"/>
      <c r="G184" s="77"/>
      <c r="H184" s="77">
        <v>8640</v>
      </c>
      <c r="I184" s="70"/>
      <c r="J184" s="76">
        <v>2014</v>
      </c>
      <c r="K184" s="68" t="s">
        <v>101</v>
      </c>
    </row>
    <row r="185" spans="1:11" s="41" customFormat="1" ht="74.25" customHeight="1">
      <c r="A185" s="85"/>
      <c r="B185" s="27" t="s">
        <v>138</v>
      </c>
      <c r="C185" s="76">
        <v>9000</v>
      </c>
      <c r="D185" s="70">
        <v>9000</v>
      </c>
      <c r="E185" s="70"/>
      <c r="F185" s="70"/>
      <c r="G185" s="77"/>
      <c r="H185" s="77"/>
      <c r="I185" s="70">
        <v>9000</v>
      </c>
      <c r="J185" s="76">
        <v>2015</v>
      </c>
      <c r="K185" s="68" t="s">
        <v>101</v>
      </c>
    </row>
    <row r="186" spans="1:11" s="41" customFormat="1" ht="32.25" customHeight="1">
      <c r="A186" s="83" t="s">
        <v>51</v>
      </c>
      <c r="B186" s="83"/>
      <c r="C186" s="76"/>
      <c r="D186" s="70">
        <v>213873.87</v>
      </c>
      <c r="E186" s="70">
        <v>32653.050000000003</v>
      </c>
      <c r="F186" s="70">
        <v>37556.5</v>
      </c>
      <c r="G186" s="70">
        <v>44171.05</v>
      </c>
      <c r="H186" s="70">
        <v>48993.270000000004</v>
      </c>
      <c r="I186" s="70">
        <v>50500</v>
      </c>
      <c r="J186" s="26" t="s">
        <v>37</v>
      </c>
      <c r="K186" s="24"/>
    </row>
    <row r="187" spans="1:12" s="41" customFormat="1" ht="27.75" customHeight="1">
      <c r="A187" s="83" t="s">
        <v>52</v>
      </c>
      <c r="B187" s="83"/>
      <c r="C187" s="61"/>
      <c r="D187" s="62">
        <v>241525.46</v>
      </c>
      <c r="E187" s="62">
        <v>46103.810000000005</v>
      </c>
      <c r="F187" s="62">
        <v>37556.5</v>
      </c>
      <c r="G187" s="62">
        <v>44505.177</v>
      </c>
      <c r="H187" s="62">
        <v>54793.97</v>
      </c>
      <c r="I187" s="62">
        <v>58566.003</v>
      </c>
      <c r="J187" s="61"/>
      <c r="K187" s="24"/>
      <c r="L187" s="60"/>
    </row>
    <row r="188" spans="4:9" ht="15.75">
      <c r="D188" s="65"/>
      <c r="E188" s="65"/>
      <c r="F188" s="65"/>
      <c r="G188" s="65"/>
      <c r="H188" s="65"/>
      <c r="I188" s="65"/>
    </row>
    <row r="189" spans="2:11" ht="18.75" customHeight="1">
      <c r="B189" s="88"/>
      <c r="C189" s="88"/>
      <c r="D189" s="88"/>
      <c r="E189" s="88"/>
      <c r="F189" s="88"/>
      <c r="G189" s="88"/>
      <c r="H189" s="88"/>
      <c r="I189" s="88"/>
      <c r="J189" s="88"/>
      <c r="K189" s="88"/>
    </row>
    <row r="190" spans="1:11" ht="15.75">
      <c r="A190" s="88" t="s">
        <v>152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</row>
    <row r="192" spans="1:2" ht="15.75">
      <c r="A192" s="88" t="s">
        <v>43</v>
      </c>
      <c r="B192" s="88"/>
    </row>
    <row r="193" spans="1:11" ht="32.25" customHeight="1">
      <c r="A193" s="88" t="s">
        <v>153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</row>
    <row r="194" spans="1:11" ht="15.75">
      <c r="A194" s="88" t="s">
        <v>14</v>
      </c>
      <c r="B194" s="88"/>
      <c r="C194" s="88"/>
      <c r="D194" s="88"/>
      <c r="J194" s="88" t="s">
        <v>28</v>
      </c>
      <c r="K194" s="88"/>
    </row>
    <row r="195" spans="1:11" ht="15.75">
      <c r="A195" s="88" t="s">
        <v>150</v>
      </c>
      <c r="B195" s="88"/>
      <c r="C195" s="88"/>
      <c r="D195" s="88"/>
      <c r="J195" s="88" t="s">
        <v>162</v>
      </c>
      <c r="K195" s="88"/>
    </row>
    <row r="196" spans="1:10" ht="15.75">
      <c r="A196" s="30" t="s">
        <v>156</v>
      </c>
      <c r="J196" s="30" t="s">
        <v>157</v>
      </c>
    </row>
    <row r="197" spans="1:10" ht="15.75">
      <c r="A197" s="30" t="s">
        <v>158</v>
      </c>
      <c r="J197" s="30" t="s">
        <v>159</v>
      </c>
    </row>
    <row r="198" spans="1:10" ht="15.75">
      <c r="A198" s="30" t="s">
        <v>160</v>
      </c>
      <c r="J198" s="30" t="s">
        <v>161</v>
      </c>
    </row>
  </sheetData>
  <sheetProtection/>
  <mergeCells count="46">
    <mergeCell ref="K2:L2"/>
    <mergeCell ref="J3:L3"/>
    <mergeCell ref="J4:L4"/>
    <mergeCell ref="A142:B142"/>
    <mergeCell ref="A144:A149"/>
    <mergeCell ref="A151:A156"/>
    <mergeCell ref="A105:B105"/>
    <mergeCell ref="A129:B129"/>
    <mergeCell ref="A126:B126"/>
    <mergeCell ref="A130:B130"/>
    <mergeCell ref="A192:B192"/>
    <mergeCell ref="A193:K193"/>
    <mergeCell ref="A194:D194"/>
    <mergeCell ref="J194:K194"/>
    <mergeCell ref="A195:D195"/>
    <mergeCell ref="J195:K195"/>
    <mergeCell ref="A141:B141"/>
    <mergeCell ref="A190:K190"/>
    <mergeCell ref="A187:B187"/>
    <mergeCell ref="A157:A161"/>
    <mergeCell ref="A162:A185"/>
    <mergeCell ref="A186:B186"/>
    <mergeCell ref="B189:K189"/>
    <mergeCell ref="A70:A75"/>
    <mergeCell ref="A76:A80"/>
    <mergeCell ref="A30:B30"/>
    <mergeCell ref="A38:B38"/>
    <mergeCell ref="A39:B39"/>
    <mergeCell ref="A81:A104"/>
    <mergeCell ref="A5:K5"/>
    <mergeCell ref="A6:A8"/>
    <mergeCell ref="B6:B8"/>
    <mergeCell ref="C6:C8"/>
    <mergeCell ref="D6:I6"/>
    <mergeCell ref="J6:J8"/>
    <mergeCell ref="K6:K8"/>
    <mergeCell ref="A10:B10"/>
    <mergeCell ref="A106:B106"/>
    <mergeCell ref="A110:B110"/>
    <mergeCell ref="A112:K112"/>
    <mergeCell ref="A113:B113"/>
    <mergeCell ref="A125:B125"/>
    <mergeCell ref="B17:B18"/>
    <mergeCell ref="A60:B60"/>
    <mergeCell ref="A61:B61"/>
    <mergeCell ref="A63:A6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мп</dc:creator>
  <cp:keywords/>
  <dc:description/>
  <cp:lastModifiedBy>Вера В. Шаронова</cp:lastModifiedBy>
  <cp:lastPrinted>2012-09-19T04:33:29Z</cp:lastPrinted>
  <dcterms:created xsi:type="dcterms:W3CDTF">2006-04-19T07:52:34Z</dcterms:created>
  <dcterms:modified xsi:type="dcterms:W3CDTF">2012-09-25T10:25:41Z</dcterms:modified>
  <cp:category/>
  <cp:version/>
  <cp:contentType/>
  <cp:contentStatus/>
</cp:coreProperties>
</file>