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Финансовое управление\Савельева\НА САЙТ адм.о.Муром\решение Совета 296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0" i="1" l="1"/>
  <c r="E110" i="1"/>
  <c r="D110" i="1"/>
  <c r="F128" i="1"/>
  <c r="F127" i="1"/>
  <c r="E128" i="1"/>
  <c r="E127" i="1" s="1"/>
  <c r="D128" i="1"/>
  <c r="D127" i="1" s="1"/>
  <c r="F130" i="1"/>
  <c r="E130" i="1"/>
  <c r="D130" i="1"/>
  <c r="F89" i="1"/>
  <c r="E89" i="1"/>
  <c r="E88" i="1" s="1"/>
  <c r="E87" i="1" s="1"/>
  <c r="D89" i="1"/>
  <c r="D88" i="1"/>
  <c r="D87" i="1" s="1"/>
  <c r="F95" i="1"/>
  <c r="E95" i="1"/>
  <c r="D95" i="1"/>
  <c r="E73" i="1"/>
  <c r="F73" i="1"/>
  <c r="F71" i="1"/>
  <c r="F70" i="1"/>
  <c r="E71" i="1"/>
  <c r="E70" i="1"/>
  <c r="D73" i="1"/>
  <c r="D71" i="1"/>
  <c r="D70" i="1" s="1"/>
  <c r="F108" i="1"/>
  <c r="F107" i="1" s="1"/>
  <c r="E108" i="1"/>
  <c r="E107" i="1" s="1"/>
  <c r="D108" i="1"/>
  <c r="D107" i="1"/>
  <c r="F202" i="1"/>
  <c r="F199" i="1"/>
  <c r="E202" i="1"/>
  <c r="E199" i="1"/>
  <c r="D202" i="1"/>
  <c r="D199" i="1"/>
  <c r="F138" i="1"/>
  <c r="F137" i="1"/>
  <c r="E138" i="1"/>
  <c r="E137" i="1"/>
  <c r="D138" i="1"/>
  <c r="D137" i="1"/>
  <c r="E124" i="1"/>
  <c r="F124" i="1"/>
  <c r="D124" i="1"/>
  <c r="D112" i="1" s="1"/>
  <c r="D160" i="1"/>
  <c r="F158" i="1"/>
  <c r="E158" i="1"/>
  <c r="D158" i="1"/>
  <c r="E216" i="1"/>
  <c r="E215" i="1"/>
  <c r="F216" i="1"/>
  <c r="F215" i="1"/>
  <c r="D216" i="1"/>
  <c r="D215" i="1"/>
  <c r="F213" i="1"/>
  <c r="F212" i="1"/>
  <c r="E213" i="1"/>
  <c r="E212" i="1"/>
  <c r="D213" i="1"/>
  <c r="D212" i="1"/>
  <c r="D38" i="1"/>
  <c r="E38" i="1"/>
  <c r="F38" i="1"/>
  <c r="E181" i="1"/>
  <c r="E180" i="1" s="1"/>
  <c r="F181" i="1"/>
  <c r="F180" i="1" s="1"/>
  <c r="D181" i="1"/>
  <c r="D180" i="1" s="1"/>
  <c r="F141" i="1"/>
  <c r="F140" i="1" s="1"/>
  <c r="E141" i="1"/>
  <c r="E140" i="1" s="1"/>
  <c r="E134" i="1" s="1"/>
  <c r="E133" i="1" s="1"/>
  <c r="E132" i="1" s="1"/>
  <c r="D141" i="1"/>
  <c r="D140" i="1" s="1"/>
  <c r="E116" i="1"/>
  <c r="F116" i="1"/>
  <c r="D116" i="1"/>
  <c r="E118" i="1"/>
  <c r="F118" i="1"/>
  <c r="D118" i="1"/>
  <c r="F88" i="1"/>
  <c r="F87" i="1" s="1"/>
  <c r="F93" i="1"/>
  <c r="F92" i="1"/>
  <c r="E93" i="1"/>
  <c r="D93" i="1"/>
  <c r="D92" i="1"/>
  <c r="E121" i="1"/>
  <c r="F121" i="1"/>
  <c r="F114" i="1"/>
  <c r="F113" i="1"/>
  <c r="F112" i="1" s="1"/>
  <c r="E114" i="1"/>
  <c r="E113" i="1" s="1"/>
  <c r="E112" i="1" s="1"/>
  <c r="D121" i="1"/>
  <c r="D114" i="1"/>
  <c r="D62" i="1"/>
  <c r="E68" i="1"/>
  <c r="F68" i="1"/>
  <c r="F51" i="1"/>
  <c r="F50" i="1"/>
  <c r="E51" i="1"/>
  <c r="E50" i="1"/>
  <c r="D51" i="1"/>
  <c r="D50" i="1"/>
  <c r="E64" i="1"/>
  <c r="F64" i="1"/>
  <c r="E62" i="1"/>
  <c r="E61" i="1" s="1"/>
  <c r="E60" i="1" s="1"/>
  <c r="F62" i="1"/>
  <c r="F66" i="1"/>
  <c r="F61" i="1" s="1"/>
  <c r="E66" i="1"/>
  <c r="D66" i="1"/>
  <c r="E43" i="1"/>
  <c r="F43" i="1"/>
  <c r="D43" i="1"/>
  <c r="D28" i="1"/>
  <c r="F28" i="1"/>
  <c r="F27" i="1"/>
  <c r="F26" i="1" s="1"/>
  <c r="E28" i="1"/>
  <c r="E27" i="1" s="1"/>
  <c r="E26" i="1" s="1"/>
  <c r="F30" i="1"/>
  <c r="E30" i="1"/>
  <c r="D30" i="1"/>
  <c r="D145" i="1"/>
  <c r="D144" i="1" s="1"/>
  <c r="E160" i="1"/>
  <c r="F160" i="1"/>
  <c r="E145" i="1"/>
  <c r="E144" i="1" s="1"/>
  <c r="F145" i="1"/>
  <c r="F144" i="1" s="1"/>
  <c r="F58" i="1"/>
  <c r="F56" i="1" s="1"/>
  <c r="E58" i="1"/>
  <c r="E56" i="1"/>
  <c r="D58" i="1"/>
  <c r="D56" i="1"/>
  <c r="F99" i="1"/>
  <c r="E99" i="1"/>
  <c r="F102" i="1"/>
  <c r="F101" i="1" s="1"/>
  <c r="E102" i="1"/>
  <c r="E101" i="1" s="1"/>
  <c r="D102" i="1"/>
  <c r="D101" i="1"/>
  <c r="F105" i="1"/>
  <c r="F104" i="1" s="1"/>
  <c r="E105" i="1"/>
  <c r="E104" i="1"/>
  <c r="D105" i="1"/>
  <c r="D104" i="1" s="1"/>
  <c r="D12" i="1"/>
  <c r="D11" i="1"/>
  <c r="E12" i="1"/>
  <c r="E11" i="1" s="1"/>
  <c r="F12" i="1"/>
  <c r="F11" i="1"/>
  <c r="D20" i="1"/>
  <c r="E20" i="1"/>
  <c r="F20" i="1"/>
  <c r="D22" i="1"/>
  <c r="E22" i="1"/>
  <c r="E19" i="1" s="1"/>
  <c r="E18" i="1" s="1"/>
  <c r="F22" i="1"/>
  <c r="F19" i="1" s="1"/>
  <c r="F18" i="1" s="1"/>
  <c r="D24" i="1"/>
  <c r="D19" i="1" s="1"/>
  <c r="D18" i="1" s="1"/>
  <c r="E24" i="1"/>
  <c r="F24" i="1"/>
  <c r="D32" i="1"/>
  <c r="E32" i="1"/>
  <c r="F32" i="1"/>
  <c r="D34" i="1"/>
  <c r="E34" i="1"/>
  <c r="F34" i="1"/>
  <c r="D36" i="1"/>
  <c r="E36" i="1"/>
  <c r="F36" i="1"/>
  <c r="D41" i="1"/>
  <c r="D40" i="1" s="1"/>
  <c r="E41" i="1"/>
  <c r="F41" i="1"/>
  <c r="D46" i="1"/>
  <c r="D45" i="1" s="1"/>
  <c r="E46" i="1"/>
  <c r="E45" i="1" s="1"/>
  <c r="F46" i="1"/>
  <c r="D48" i="1"/>
  <c r="E48" i="1"/>
  <c r="F48" i="1"/>
  <c r="F45" i="1" s="1"/>
  <c r="F40" i="1" s="1"/>
  <c r="D54" i="1"/>
  <c r="D53" i="1"/>
  <c r="E54" i="1"/>
  <c r="E53" i="1" s="1"/>
  <c r="F54" i="1"/>
  <c r="D64" i="1"/>
  <c r="D68" i="1"/>
  <c r="D61" i="1" s="1"/>
  <c r="D60" i="1" s="1"/>
  <c r="D76" i="1"/>
  <c r="D75" i="1" s="1"/>
  <c r="E76" i="1"/>
  <c r="E75" i="1"/>
  <c r="F76" i="1"/>
  <c r="F75" i="1" s="1"/>
  <c r="D79" i="1"/>
  <c r="D78" i="1"/>
  <c r="E79" i="1"/>
  <c r="E78" i="1" s="1"/>
  <c r="F79" i="1"/>
  <c r="F78" i="1"/>
  <c r="D85" i="1"/>
  <c r="D82" i="1" s="1"/>
  <c r="D81" i="1" s="1"/>
  <c r="E85" i="1"/>
  <c r="E82" i="1" s="1"/>
  <c r="E81" i="1" s="1"/>
  <c r="F85" i="1"/>
  <c r="F82" i="1"/>
  <c r="F81" i="1" s="1"/>
  <c r="D99" i="1"/>
  <c r="D135" i="1"/>
  <c r="D134" i="1" s="1"/>
  <c r="D133" i="1" s="1"/>
  <c r="D132" i="1" s="1"/>
  <c r="E135" i="1"/>
  <c r="F135" i="1"/>
  <c r="F134" i="1" s="1"/>
  <c r="F133" i="1" s="1"/>
  <c r="F132" i="1" s="1"/>
  <c r="D27" i="1"/>
  <c r="D26" i="1"/>
  <c r="D113" i="1"/>
  <c r="E92" i="1"/>
  <c r="E40" i="1" l="1"/>
  <c r="F98" i="1"/>
  <c r="F53" i="1"/>
  <c r="D98" i="1"/>
  <c r="D10" i="1" s="1"/>
  <c r="D218" i="1" s="1"/>
  <c r="E98" i="1"/>
  <c r="E10" i="1" s="1"/>
  <c r="E218" i="1" s="1"/>
  <c r="F60" i="1"/>
  <c r="F10" i="1" s="1"/>
  <c r="F218" i="1" s="1"/>
</calcChain>
</file>

<file path=xl/sharedStrings.xml><?xml version="1.0" encoding="utf-8"?>
<sst xmlns="http://schemas.openxmlformats.org/spreadsheetml/2006/main" count="605" uniqueCount="426">
  <si>
    <t>Приложение № 4</t>
  </si>
  <si>
    <t>к решению Совета народных депутатов</t>
  </si>
  <si>
    <t>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</si>
  <si>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</si>
  <si>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</si>
  <si>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</si>
  <si>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</si>
  <si>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</si>
  <si>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</si>
  <si>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</si>
  <si>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</si>
  <si>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</si>
  <si>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</si>
  <si>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</si>
  <si>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</si>
  <si>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</si>
  <si>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</si>
  <si>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</si>
  <si>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</si>
  <si>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</si>
  <si>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</si>
  <si>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</si>
  <si>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</si>
  <si>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</si>
  <si>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</si>
  <si>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</si>
  <si>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</si>
  <si>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</si>
  <si>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</si>
  <si>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</si>
  <si>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</si>
  <si>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</si>
  <si>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</si>
  <si>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</si>
  <si>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</si>
  <si>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</si>
  <si>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</si>
  <si>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</si>
  <si>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</si>
  <si>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</si>
  <si>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</si>
  <si>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</si>
  <si>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</si>
  <si>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</si>
  <si>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</si>
  <si>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</si>
  <si>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</si>
  <si>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</si>
  <si>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</si>
  <si>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</si>
  <si>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</si>
  <si>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</si>
  <si>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</si>
  <si>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</si>
  <si>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</si>
  <si>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</si>
  <si>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</si>
  <si>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</si>
  <si>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</si>
  <si>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</si>
  <si>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</si>
  <si>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</si>
  <si>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</si>
  <si>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</si>
  <si>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</si>
  <si>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</si>
  <si>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</si>
  <si>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</si>
  <si>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</si>
  <si>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703</t>
  </si>
  <si>
    <t>Государственная пошлина за выдачу разрешения на установку рекламной конструкции</t>
  </si>
  <si>
    <t>732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</si>
  <si>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</si>
  <si>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</si>
  <si>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</si>
  <si>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</si>
  <si>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</si>
  <si>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</si>
  <si>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</si>
  <si>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766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</si>
  <si>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</si>
  <si>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</si>
  <si>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</si>
  <si>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</si>
  <si>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</si>
  <si>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</si>
  <si>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</si>
  <si>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</si>
  <si>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</si>
  <si>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</si>
  <si>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</si>
  <si>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</si>
  <si>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</si>
  <si>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</si>
  <si>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</si>
  <si>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</si>
  <si>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</si>
  <si>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</si>
  <si>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</si>
  <si>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</si>
  <si>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</si>
  <si>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</si>
  <si>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</si>
  <si>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</si>
  <si>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</si>
  <si>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</si>
  <si>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</si>
  <si>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</si>
  <si>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</si>
  <si>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</si>
  <si>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</si>
  <si>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</si>
  <si>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</si>
  <si>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</si>
  <si>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1 12 01041 01 0000 120
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</si>
  <si>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</si>
  <si>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</si>
  <si>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</si>
  <si>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</si>
  <si>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</si>
  <si>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</si>
  <si>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</si>
  <si>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</si>
  <si>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</si>
  <si>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</si>
  <si>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</si>
  <si>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</si>
  <si>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</si>
  <si>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</si>
  <si>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</si>
  <si>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</si>
  <si>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</si>
  <si>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</si>
  <si>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</si>
  <si>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</si>
  <si>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</si>
  <si>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</si>
  <si>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</si>
  <si>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</si>
  <si>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</si>
  <si>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</si>
  <si>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</si>
  <si>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</si>
  <si>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</si>
  <si>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</si>
  <si>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</si>
  <si>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</si>
  <si>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</si>
  <si>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</si>
  <si>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</si>
  <si>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2 02 15001 00 0000 150</t>
  </si>
  <si>
    <t>Дотации на выравнивание бюджетной обеспеченности</t>
  </si>
  <si>
    <t>792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</si>
  <si>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</si>
  <si>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</si>
  <si>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</si>
  <si>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2 02 25229 04 0000 150</t>
  </si>
  <si>
    <t xml:space="preserve"> 2 02 25497 04 0000 150</t>
  </si>
  <si>
    <t>758</t>
  </si>
  <si>
    <t>Субсидии бюджетам городских округов на софинансирование капитальных вложений в объекты муниципальной собственности</t>
  </si>
  <si>
    <t>2 02 29999 04 0000 150</t>
  </si>
  <si>
    <t>Прочие субсидии бюджетам городских округов</t>
  </si>
  <si>
    <t>2 02 29999 04 7008 150</t>
  </si>
  <si>
    <t>2 02 29999 04 7015 150</t>
  </si>
  <si>
    <t>2 02 29999 04 7039 150</t>
  </si>
  <si>
    <t>Прочие субсидии бюджетам городских округов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</si>
  <si>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773</t>
  </si>
  <si>
    <t>2 02 29999 04 7081 150</t>
  </si>
  <si>
    <t>Прочие субсидии бюджетам городских округов (на обеспечение жильем многодетных семей)</t>
  </si>
  <si>
    <t>2 02 29999 04 7136 150</t>
  </si>
  <si>
    <t xml:space="preserve"> 2 02 29999 04 7143 150</t>
  </si>
  <si>
    <t>Прочие субсидии бюджетам городских округов (на проведение мероприятий по созданию в дошкольных образовательных организациях условий для получения детьми-инвалидами качественного образования)</t>
  </si>
  <si>
    <t>2 02 29999 04 7147 150</t>
  </si>
  <si>
    <t>Прочие субсидии бюджетам городских округов (на поддержку приоритетных направлений развития отрасли образования)</t>
  </si>
  <si>
    <t>2 02 29999 04 7170 150</t>
  </si>
  <si>
    <t>Прочие субсидии бюджетам городских округов (на реализацию программ спортивной подготовки, в соответствии с   требованиями федеральных стандартов спортивной подготовки)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</si>
  <si>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</si>
  <si>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</si>
  <si>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</si>
  <si>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</si>
  <si>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2 02 30024 04 6001 150</t>
  </si>
  <si>
    <t>2 02 30024 04 6002 150</t>
  </si>
  <si>
    <t>2 02 30024 04 6007 150</t>
  </si>
  <si>
    <t>Субвенции бюджетам городских округов на выполнение передаваемых  полномочий субъектов Российской Федерации (на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</si>
  <si>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2 02 30024 04 6054 150</t>
  </si>
  <si>
    <t xml:space="preserve">Субвенции бюджетам городских округов на выполнение передаваемых  полномочий субъектов Российской Федерации (на социальную поддержку детей-инвалидов дошкольного возраста) </t>
  </si>
  <si>
    <t xml:space="preserve"> 2 02 30024 04 6137 150</t>
  </si>
  <si>
    <t>2 02 30027 04 0000 150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</si>
  <si>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</si>
  <si>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</si>
  <si>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</si>
  <si>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</si>
  <si>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</si>
  <si>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</si>
  <si>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2 02 35135 04 0000 150</t>
  </si>
  <si>
    <t>2 02 35176 04 0000 150</t>
  </si>
  <si>
    <t>2 02 35930 04 0000 150</t>
  </si>
  <si>
    <t>2 02 40000 00 0000 150</t>
  </si>
  <si>
    <t>Иные межбюджетные трансферты</t>
  </si>
  <si>
    <t>2 02 49999 04 0000 150</t>
  </si>
  <si>
    <t xml:space="preserve">Прочие межбюджетные трансферты, передаваемые бюджетам городских округов </t>
  </si>
  <si>
    <t>ВСЕГО ДОХОДОВ:</t>
  </si>
  <si>
    <t>1 08 07170 01 0000 110</t>
  </si>
  <si>
    <t>2 02 25555 04 0000 150</t>
  </si>
  <si>
    <t>1 08 03010 01 0000 110</t>
  </si>
  <si>
    <t>1 08 07150 01 0000 110</t>
  </si>
  <si>
    <t>1 08 07173 01 0000 110</t>
  </si>
  <si>
    <t>2 02 20299 04 0000 150</t>
  </si>
  <si>
    <t>2 02 20302 04 0000 150</t>
  </si>
  <si>
    <t>2 02 20077 04 0000 150</t>
  </si>
  <si>
    <t>2 02 29999 04 7522 150</t>
  </si>
  <si>
    <t>Прочие субсидии бюджетам городских округов (на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</si>
  <si>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Прочие субсидии бюджетам городских округов (на обеспечение равной доступности услуг транспорта общего пользования для отдельных категорий граждан в муниципальном сообщении)</t>
  </si>
  <si>
    <t>2 02 29999 04 7013 150</t>
  </si>
  <si>
    <t>Прочие субсидии бюджетам городских округов (на замену устаревших светильников на новые энергоэффективные, монтаж  самонесущих изолированных проводов)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</si>
  <si>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</si>
  <si>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1 03 02230 01 0000 110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</si>
  <si>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</si>
  <si>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</si>
  <si>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</si>
  <si>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</si>
  <si>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</si>
  <si>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</si>
  <si>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</si>
  <si>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</si>
  <si>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</si>
  <si>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</si>
  <si>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</si>
  <si>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</si>
  <si>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</si>
  <si>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</si>
  <si>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</si>
  <si>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</si>
  <si>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</si>
  <si>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</si>
  <si>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</si>
  <si>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1 16 01200 01 0000 140</t>
  </si>
  <si>
    <t>1 16 01203 01 0000 140</t>
  </si>
  <si>
    <t xml:space="preserve">Прочие субсидии бюджетам городских округов ( на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программы)
</t>
  </si>
  <si>
    <t>2 02 29999 04 7132 150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</si>
  <si>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</si>
  <si>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2 02 25210 04 0000 150</t>
  </si>
  <si>
    <t xml:space="preserve"> 2 02 29999 04 7189 150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</si>
  <si>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</si>
  <si>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</si>
  <si>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</si>
  <si>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</si>
  <si>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</si>
  <si>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2 02 25243 04 0000 150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</si>
  <si>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</si>
  <si>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Субвенции бюджетам городских округов  на выполнение передаваемых  полномочий субъектов Российской Федерации (на обеспечение деятельности комиссий по делам несовершеннолетних  и защите их прав) </t>
  </si>
  <si>
    <t>Субвенции бюджетам городских округов  на выполнение передаваемых  полномочий субъектов Российской Федерации (на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</si>
  <si>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</si>
  <si>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проведение Всероссийской переписи населения 2020 года
</t>
  </si>
  <si>
    <t xml:space="preserve">2 02 35469 04 0000 150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</si>
  <si>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</si>
  <si>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 2 02 30024 04 6183 150</t>
  </si>
  <si>
    <t>2 02 30024 04 6059 150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</si>
  <si>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</si>
  <si>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</si>
  <si>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Прочие межбюджетные трансферты, передаваемые бюджетам городских округов (на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
</t>
  </si>
  <si>
    <t>2 02 49999 04 8186 150</t>
  </si>
  <si>
    <t>2 02 49999 04 8153 150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</si>
  <si>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</si>
  <si>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</si>
  <si>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</si>
  <si>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</si>
  <si>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</si>
  <si>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</si>
  <si>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518</t>
  </si>
  <si>
    <t>1 16 01053 01 0000 140</t>
  </si>
  <si>
    <t>503</t>
  </si>
  <si>
    <t>1 16 01073 01 0000 140</t>
  </si>
  <si>
    <t>1 16 01070 01 0000 140</t>
  </si>
  <si>
    <t>1 16 01050 01 0000 140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</si>
  <si>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</si>
  <si>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</si>
  <si>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599</t>
  </si>
  <si>
    <t>округа Муром</t>
  </si>
  <si>
    <t>Объем поступлений доходов в бюджет округа Муром по кодам бюджетной классификации доходов бюджета на  2021 -2023 года</t>
  </si>
  <si>
    <t>Код  классификации доходов бюджетов</t>
  </si>
  <si>
    <t>Наименование кода классификации доходов бюджетов</t>
  </si>
  <si>
    <t xml:space="preserve">Вида и подвида доходов бюджета </t>
  </si>
  <si>
    <t>Главного администратора  доходов бюджета</t>
  </si>
  <si>
    <t>Сумма на 2021 год</t>
  </si>
  <si>
    <t>Сумма на 2022 год</t>
  </si>
  <si>
    <t>Сумма на 2023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</si>
  <si>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</si>
  <si>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1 13 02000 00 0000 130</t>
  </si>
  <si>
    <t xml:space="preserve">  Доходы от компенсации затрат государства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</si>
  <si>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</si>
  <si>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</si>
  <si>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</si>
  <si>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</si>
  <si>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</si>
  <si>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</si>
  <si>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</si>
  <si>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</si>
  <si>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</si>
  <si>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</si>
  <si>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</si>
  <si>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</si>
  <si>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2 02 29999 04 7169 150</t>
  </si>
  <si>
    <t>Прочие субсидии бюджетам городских округов (на мероприятия по созданию и оборудованию кабинетов наркопрофилактики в образовательных организациях)</t>
  </si>
  <si>
    <t>2 02 45303 04 0000 150</t>
  </si>
  <si>
    <t>1 05 06000 01 0000 110</t>
  </si>
  <si>
    <t>Налог на профессиональный доход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</si>
  <si>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</si>
  <si>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</si>
  <si>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2 02 15009 04 0000 150</t>
  </si>
  <si>
    <t xml:space="preserve">Дотации бюджетам на частичную компенсацию дополнительных расходов на повышение оплаты труда работников бюджетной сферы и иные цели
</t>
  </si>
  <si>
    <t>2 02 15009 00 0000 150</t>
  </si>
  <si>
    <t>2 02 29999 04 7192 150</t>
  </si>
  <si>
    <t>Прочие субсидии бюджетам городских округов (на развитие базовых и олимпийских видов спорта в муниципальном бюджетном учреждении «Спортивная школа олимпийского резерва им. А.А.Прокуророва)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</si>
  <si>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</si>
  <si>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</si>
  <si>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</si>
  <si>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2 02 45454 04 0000 150
</t>
  </si>
  <si>
    <t>767</t>
  </si>
  <si>
    <t xml:space="preserve">Прочие субсидии бюджетам городских округов (на мероприятия по укреплению материально-технической базы) муниципальных библиотек области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</si>
  <si>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</si>
  <si>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 выполнение передаваемых  полномочий субъектов Российской Федерации ( на реализацию отдельных государственных полномочий по вопросам административного законодательства)</t>
  </si>
  <si>
    <t>Прочие субсидии  бюджетам городских округов (на софинансирование мероприятий по обеспечению территорий документацией для осуществления градостроительной деятельности)</t>
  </si>
  <si>
    <t>Прочие субсидии бюджетам городских округов (на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</si>
  <si>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Субвенции бюджетам городских округов  на выполнение передаваемых 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</si>
  <si>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Прочие межбюджетные трансферты, передаваемые бюджетам городских округов ( на организацию и проведение культурно-массовых мероприятий)</t>
  </si>
  <si>
    <t xml:space="preserve">Прочие межбюджетные трансферты, передаваемые бюджетам городских округов (на содержание объектов спортивной инфраструктуры муниципальной собственности для занятий физической культурой и спортом)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</si>
  <si>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</si>
  <si>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</si>
  <si>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</si>
  <si>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</si>
  <si>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</si>
  <si>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</si>
  <si>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Субвенции бюджетам городских округов на выполнение передаваемых  полномочий субъектов Российской Федерации (по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 относящихся к городским населенным пунктам)</t>
  </si>
  <si>
    <t>2 02 49999 04 8200 150</t>
  </si>
  <si>
    <t>2 02 29999 04 7246 150</t>
  </si>
  <si>
    <t>Прочие субсидии бюджетам городских округов (на осуществление дорожной деятельности в отношении автомобильных дорог общего пользования местного значения)</t>
  </si>
  <si>
    <t>2 02 30024 04 6198 150</t>
  </si>
  <si>
    <t>Субвенции бюджетам городских округов на выполнение передаваемых  полномочий субъектов Российской Федерации (на реализацию отдельных государственных полномочий Владимирской области по организации мероприятий при осуществлении деятельности по обращению с животными без владельцев)</t>
  </si>
  <si>
    <t>Субсидии бюджетам городских округов на создание детских технопарков "Кванториум"</t>
  </si>
  <si>
    <t xml:space="preserve">2 02 25173 04 0000 150 </t>
  </si>
  <si>
    <t xml:space="preserve">2 02 30024 04 6196 150 </t>
  </si>
  <si>
    <t>Субвенции бюджетам городских округов  на выполнение передаваемых  полномочий субъектов РФ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</si>
  <si>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2 02 15009 04 5090 150</t>
  </si>
  <si>
    <t xml:space="preserve">2 02 15009 04 5091 150 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</si>
  <si>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(компенсация снижения дотации на выравнивание бюджетной обеспеченности муниципальных районов (городских округов) на 2021 год от 2020 года)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</si>
  <si>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(частичная компенсация дополнительных расходов местных бюджетов в связи с увеличением минимального размера оплаты труда)</t>
  </si>
  <si>
    <t>2 04 00000 00 0000 000</t>
  </si>
  <si>
    <t>БЕЗВОЗМЕЗДНЫЕ  ПОСТУПЛЕНИЯ ОТ НЕГОСУДАРСТВЕННЫХ ОРГАНИЗАЦИЙ</t>
  </si>
  <si>
    <t>2 04 04000 04 0000 150</t>
  </si>
  <si>
    <t>Безвозмездные поступления от негосударственных организаций в бюджеты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</si>
  <si>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</si>
  <si>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</si>
  <si>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 xml:space="preserve">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</si>
  <si>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</si>
  <si>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2 19 00000 04 0000 150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</si>
  <si>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</si>
  <si>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2 19 60010 04 0000 150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</si>
  <si>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</si>
  <si>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2 02 29900 04 0000 150</t>
  </si>
  <si>
    <t>Субсидии бюджетам городских округов из местных бюджетов</t>
  </si>
  <si>
    <t>2 02 29900 04 8116 150</t>
  </si>
  <si>
    <t>Субсидии бюджетам городских округов из местных бюджетов (на компенсацию расходов по организации перевозки обучающихся, проживающих на территории Муромского района и обучающихся в общеобразовательных учреждениях  округа Муром)</t>
  </si>
  <si>
    <t>588</t>
  </si>
  <si>
    <t xml:space="preserve">2 02 15002 00 0000 150
</t>
  </si>
  <si>
    <t xml:space="preserve">Дотации бюджетам на поддержку мер по обеспечению сбалансированности бюджетов
</t>
  </si>
  <si>
    <t>2 02 15002 04 0000 150</t>
  </si>
  <si>
    <t xml:space="preserve">Дотации бюджетам городских округов на поддержку мер по обеспечению сбалансированности бюджетов
</t>
  </si>
  <si>
    <t>2 02 15002 04 7044 150</t>
  </si>
  <si>
    <t>Дотации бюджетам городских округов на поддержку мер по обеспечению сбалансированности бюджетов (на поддержку мер по обеспечению сбалансированности бюджетов)</t>
  </si>
  <si>
    <t>2 02 29999 04 7160 150</t>
  </si>
  <si>
    <t>2 02 29999 04 7204 150</t>
  </si>
  <si>
    <t>2 02 29999 04 7513 150</t>
  </si>
  <si>
    <t>791</t>
  </si>
  <si>
    <t>2 02 49999 04 8063 150</t>
  </si>
  <si>
    <t>2 02 49999 04 8270 150</t>
  </si>
  <si>
    <t xml:space="preserve">Прочие межбюджетные трансферты, передаваемые бюджетам городских округов (на развитие олимпийского вида спорта "керлинг")
</t>
  </si>
  <si>
    <t>Прочие субсидии бюджетам городских округов (на реализацию мероприятий по текущему ремонту объектов образования муниципальной собственности, связанных с реализацией региональных проектов)</t>
  </si>
  <si>
    <t>Прочие субсидии бюджетам городских округов (на развитие физической культуры и спорта)</t>
  </si>
  <si>
    <t>Прочие субсидии бюджетам городских округов (на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спортом)</t>
  </si>
  <si>
    <t>Прочие межбюджетные трансферты, передаваемые бюджетам городских округов  (на реализацию проектов-победителей конкурсов в сфере молодежной политики)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</si>
  <si>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</si>
  <si>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</si>
  <si>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</si>
  <si>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</si>
  <si>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1 14 06310 00 0000 430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</si>
  <si>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</si>
  <si>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</si>
  <si>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</si>
  <si>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1 11 05300 00 0000 120
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</si>
  <si>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</si>
  <si>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1 11 05310 00 0000 120
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</si>
  <si>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</si>
  <si>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</si>
  <si>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</si>
  <si>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1 11 05320 00 0000 120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</si>
  <si>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</si>
  <si>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</si>
  <si>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</si>
  <si>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1 13 02990 00 0000 130</t>
  </si>
  <si>
    <t xml:space="preserve">Прочие доходы от компенсации затрат государства
</t>
  </si>
  <si>
    <t>1 13 02994 04 0000 130</t>
  </si>
  <si>
    <t>Прочие доходы от компенсации затрат бюджетов городских округов</t>
  </si>
  <si>
    <t xml:space="preserve">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</si>
  <si>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</si>
  <si>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</si>
  <si>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</si>
  <si>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</si>
  <si>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</si>
  <si>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</si>
  <si>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</si>
  <si>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</si>
  <si>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</si>
  <si>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1 14 13000 00 0000 000</t>
  </si>
  <si>
    <t xml:space="preserve">Доходы от приватизации имущества, находящегося в государственной и муниципальной собственности
</t>
  </si>
  <si>
    <t xml:space="preserve">1 14 13040 04 0000 410
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</si>
  <si>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
</t>
  </si>
  <si>
    <t xml:space="preserve"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</si>
  <si>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>2 02 25255 04 0000 150</t>
  </si>
  <si>
    <t xml:space="preserve"> 2 02 49999 04 8148 150</t>
  </si>
  <si>
    <t xml:space="preserve">Прочие межбюджетные трансферты, передаваемые бюджетам городских округов (на грантовую поддержку организаций в сфере образования) </t>
  </si>
  <si>
    <t>2 02 49999 04 8199 150</t>
  </si>
  <si>
    <t>Прочие межбюджетные трансферты, передаваемые бюджетам городских округов (на исполнение мероприятий по созданию благоприятных условий по развитию туризма)</t>
  </si>
  <si>
    <t>2 02 29999 04 7205 150</t>
  </si>
  <si>
    <t>Прочие субсидии бюджетам городских округов  (на проведение мероприятий по благоустройству территорий муниципальных образований Владимирской области)</t>
  </si>
  <si>
    <t>от 08.10.2021 №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</si>
</sst>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000"/>
    <numFmt numFmtId="183" formatCode="dd\.mm\.yyyy"/>
    <numFmt numFmtId="184" formatCode="#,##0.00_ ;\-#,##0.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1">
    <xf numFmtId="0" fontId="0" fillId="0" borderId="0"/>
    <xf numFmtId="0" fontId="17" fillId="0" borderId="0"/>
    <xf numFmtId="0" fontId="17" fillId="0" borderId="0"/>
    <xf numFmtId="0" fontId="18" fillId="0" borderId="37">
      <alignment horizontal="left" wrapText="1"/>
    </xf>
    <xf numFmtId="0" fontId="19" fillId="0" borderId="0"/>
    <xf numFmtId="0" fontId="19" fillId="0" borderId="0"/>
    <xf numFmtId="0" fontId="17" fillId="0" borderId="0"/>
    <xf numFmtId="0" fontId="20" fillId="0" borderId="38">
      <alignment horizontal="left" wrapText="1" indent="2"/>
    </xf>
    <xf numFmtId="49" fontId="20" fillId="0" borderId="0">
      <alignment wrapText="1"/>
    </xf>
    <xf numFmtId="49" fontId="20" fillId="0" borderId="39">
      <alignment horizontal="left"/>
    </xf>
    <xf numFmtId="0" fontId="20" fillId="0" borderId="40">
      <alignment horizontal="center" vertical="center" shrinkToFit="1"/>
    </xf>
    <xf numFmtId="0" fontId="20" fillId="0" borderId="41">
      <alignment horizontal="center" vertical="center" shrinkToFit="1"/>
    </xf>
    <xf numFmtId="49" fontId="20" fillId="0" borderId="0">
      <alignment horizontal="center"/>
    </xf>
    <xf numFmtId="0" fontId="20" fillId="0" borderId="39">
      <alignment horizontal="center" shrinkToFit="1"/>
    </xf>
    <xf numFmtId="49" fontId="20" fillId="0" borderId="42">
      <alignment horizontal="center" vertical="center"/>
    </xf>
    <xf numFmtId="49" fontId="20" fillId="0" borderId="37">
      <alignment horizontal="center" vertical="center"/>
    </xf>
    <xf numFmtId="49" fontId="20" fillId="0" borderId="39">
      <alignment horizontal="center" vertical="center" shrinkToFit="1"/>
    </xf>
    <xf numFmtId="184" fontId="20" fillId="0" borderId="37">
      <alignment horizontal="right" vertical="center" shrinkToFit="1"/>
    </xf>
    <xf numFmtId="4" fontId="20" fillId="0" borderId="37">
      <alignment horizontal="right" shrinkToFit="1"/>
    </xf>
    <xf numFmtId="49" fontId="21" fillId="0" borderId="0"/>
    <xf numFmtId="49" fontId="18" fillId="0" borderId="39">
      <alignment shrinkToFit="1"/>
    </xf>
    <xf numFmtId="49" fontId="20" fillId="0" borderId="39">
      <alignment horizontal="right"/>
    </xf>
    <xf numFmtId="184" fontId="20" fillId="0" borderId="43">
      <alignment horizontal="right" vertical="center" shrinkToFit="1"/>
    </xf>
    <xf numFmtId="4" fontId="20" fillId="0" borderId="43">
      <alignment horizontal="right" shrinkToFit="1"/>
    </xf>
    <xf numFmtId="0" fontId="22" fillId="0" borderId="43">
      <alignment wrapText="1"/>
    </xf>
    <xf numFmtId="0" fontId="22" fillId="0" borderId="43"/>
    <xf numFmtId="49" fontId="20" fillId="0" borderId="43">
      <alignment horizontal="center" shrinkToFit="1"/>
    </xf>
    <xf numFmtId="49" fontId="20" fillId="0" borderId="37">
      <alignment horizontal="center" vertical="center" shrinkToFit="1"/>
    </xf>
    <xf numFmtId="0" fontId="18" fillId="0" borderId="44">
      <alignment horizontal="left"/>
    </xf>
    <xf numFmtId="0" fontId="23" fillId="0" borderId="0">
      <alignment horizontal="center"/>
    </xf>
    <xf numFmtId="0" fontId="18" fillId="0" borderId="0">
      <alignment horizontal="left"/>
    </xf>
    <xf numFmtId="49" fontId="20" fillId="0" borderId="0">
      <alignment horizontal="left"/>
    </xf>
    <xf numFmtId="0" fontId="18" fillId="0" borderId="39"/>
    <xf numFmtId="0" fontId="18" fillId="0" borderId="44"/>
    <xf numFmtId="0" fontId="18" fillId="0" borderId="45">
      <alignment horizontal="left"/>
    </xf>
    <xf numFmtId="0" fontId="18" fillId="0" borderId="0">
      <alignment horizontal="center"/>
    </xf>
    <xf numFmtId="0" fontId="20" fillId="0" borderId="0">
      <alignment horizontal="center"/>
    </xf>
    <xf numFmtId="0" fontId="20" fillId="0" borderId="39">
      <alignment horizontal="center" wrapText="1"/>
    </xf>
    <xf numFmtId="0" fontId="23" fillId="0" borderId="44">
      <alignment horizontal="center"/>
    </xf>
    <xf numFmtId="0" fontId="21" fillId="0" borderId="0">
      <alignment horizontal="left"/>
    </xf>
    <xf numFmtId="0" fontId="20" fillId="0" borderId="45"/>
    <xf numFmtId="0" fontId="23" fillId="0" borderId="0"/>
    <xf numFmtId="49" fontId="18" fillId="0" borderId="0"/>
    <xf numFmtId="49" fontId="18" fillId="0" borderId="45"/>
    <xf numFmtId="49" fontId="23" fillId="0" borderId="0"/>
    <xf numFmtId="0" fontId="18" fillId="0" borderId="37">
      <alignment horizontal="left"/>
    </xf>
    <xf numFmtId="0" fontId="24" fillId="2" borderId="0"/>
    <xf numFmtId="0" fontId="18" fillId="0" borderId="0"/>
    <xf numFmtId="0" fontId="25" fillId="0" borderId="0"/>
    <xf numFmtId="0" fontId="20" fillId="0" borderId="0"/>
    <xf numFmtId="0" fontId="20" fillId="0" borderId="0">
      <alignment horizontal="left"/>
    </xf>
    <xf numFmtId="0" fontId="20" fillId="0" borderId="37">
      <alignment horizontal="center" vertical="top" wrapText="1"/>
    </xf>
    <xf numFmtId="0" fontId="20" fillId="0" borderId="37">
      <alignment horizontal="center" vertical="center"/>
    </xf>
    <xf numFmtId="0" fontId="20" fillId="0" borderId="46">
      <alignment horizontal="left" wrapText="1"/>
    </xf>
    <xf numFmtId="0" fontId="20" fillId="0" borderId="38">
      <alignment horizontal="left" wrapText="1"/>
    </xf>
    <xf numFmtId="0" fontId="20" fillId="0" borderId="47">
      <alignment horizontal="left" wrapText="1" indent="2"/>
    </xf>
    <xf numFmtId="0" fontId="19" fillId="0" borderId="0"/>
    <xf numFmtId="0" fontId="19" fillId="0" borderId="0"/>
    <xf numFmtId="0" fontId="20" fillId="0" borderId="44">
      <alignment horizontal="left"/>
    </xf>
    <xf numFmtId="0" fontId="20" fillId="0" borderId="48">
      <alignment horizontal="center" vertical="center"/>
    </xf>
    <xf numFmtId="49" fontId="20" fillId="0" borderId="40">
      <alignment horizontal="center" wrapText="1"/>
    </xf>
    <xf numFmtId="49" fontId="20" fillId="0" borderId="49">
      <alignment horizontal="center" shrinkToFit="1"/>
    </xf>
    <xf numFmtId="49" fontId="20" fillId="0" borderId="50">
      <alignment horizontal="center" shrinkToFit="1"/>
    </xf>
    <xf numFmtId="0" fontId="24" fillId="0" borderId="0"/>
    <xf numFmtId="0" fontId="26" fillId="0" borderId="0"/>
    <xf numFmtId="49" fontId="20" fillId="0" borderId="42">
      <alignment horizontal="center"/>
    </xf>
    <xf numFmtId="49" fontId="20" fillId="0" borderId="51">
      <alignment horizontal="center"/>
    </xf>
    <xf numFmtId="49" fontId="20" fillId="0" borderId="52">
      <alignment horizontal="center"/>
    </xf>
    <xf numFmtId="49" fontId="20" fillId="0" borderId="0"/>
    <xf numFmtId="0" fontId="20" fillId="0" borderId="39">
      <alignment horizontal="left" wrapText="1"/>
    </xf>
    <xf numFmtId="0" fontId="20" fillId="0" borderId="53">
      <alignment horizontal="left" wrapText="1"/>
    </xf>
    <xf numFmtId="49" fontId="20" fillId="0" borderId="44"/>
    <xf numFmtId="49" fontId="20" fillId="0" borderId="37">
      <alignment horizontal="center" vertical="top" wrapText="1"/>
    </xf>
    <xf numFmtId="49" fontId="20" fillId="0" borderId="48">
      <alignment horizontal="center" vertical="center"/>
    </xf>
    <xf numFmtId="4" fontId="20" fillId="0" borderId="42">
      <alignment horizontal="right" shrinkToFit="1"/>
    </xf>
    <xf numFmtId="4" fontId="20" fillId="0" borderId="51">
      <alignment horizontal="right" shrinkToFit="1"/>
    </xf>
    <xf numFmtId="4" fontId="20" fillId="0" borderId="52">
      <alignment horizontal="right" shrinkToFit="1"/>
    </xf>
    <xf numFmtId="0" fontId="25" fillId="0" borderId="0">
      <alignment horizontal="center"/>
    </xf>
    <xf numFmtId="0" fontId="26" fillId="0" borderId="54"/>
    <xf numFmtId="0" fontId="20" fillId="0" borderId="55">
      <alignment horizontal="right"/>
    </xf>
    <xf numFmtId="49" fontId="20" fillId="0" borderId="55">
      <alignment horizontal="right" vertical="center"/>
    </xf>
    <xf numFmtId="49" fontId="20" fillId="0" borderId="55">
      <alignment horizontal="right"/>
    </xf>
    <xf numFmtId="49" fontId="20" fillId="0" borderId="55"/>
    <xf numFmtId="0" fontId="20" fillId="0" borderId="39">
      <alignment horizontal="center"/>
    </xf>
    <xf numFmtId="0" fontId="20" fillId="0" borderId="48">
      <alignment horizontal="center"/>
    </xf>
    <xf numFmtId="49" fontId="20" fillId="0" borderId="56">
      <alignment horizontal="center"/>
    </xf>
    <xf numFmtId="183" fontId="20" fillId="0" borderId="57">
      <alignment horizontal="center"/>
    </xf>
    <xf numFmtId="49" fontId="20" fillId="0" borderId="57">
      <alignment horizontal="center" vertical="center"/>
    </xf>
    <xf numFmtId="49" fontId="20" fillId="0" borderId="57">
      <alignment horizontal="center"/>
    </xf>
    <xf numFmtId="49" fontId="20" fillId="0" borderId="58">
      <alignment horizontal="center"/>
    </xf>
    <xf numFmtId="0" fontId="25" fillId="0" borderId="39">
      <alignment horizontal="center"/>
    </xf>
    <xf numFmtId="0" fontId="27" fillId="0" borderId="0">
      <alignment horizontal="right"/>
    </xf>
    <xf numFmtId="0" fontId="27" fillId="0" borderId="59">
      <alignment horizontal="right"/>
    </xf>
    <xf numFmtId="0" fontId="27" fillId="0" borderId="60">
      <alignment horizontal="right"/>
    </xf>
    <xf numFmtId="0" fontId="18" fillId="0" borderId="61"/>
    <xf numFmtId="0" fontId="18" fillId="0" borderId="59"/>
    <xf numFmtId="0" fontId="20" fillId="0" borderId="62">
      <alignment horizontal="left" wrapText="1"/>
    </xf>
    <xf numFmtId="0" fontId="20" fillId="0" borderId="43">
      <alignment horizontal="left" wrapText="1"/>
    </xf>
    <xf numFmtId="0" fontId="19" fillId="0" borderId="44"/>
    <xf numFmtId="0" fontId="20" fillId="0" borderId="40">
      <alignment horizontal="center" shrinkToFit="1"/>
    </xf>
    <xf numFmtId="0" fontId="20" fillId="0" borderId="49">
      <alignment horizontal="center" shrinkToFit="1"/>
    </xf>
    <xf numFmtId="49" fontId="20" fillId="0" borderId="50">
      <alignment horizontal="center" wrapText="1"/>
    </xf>
    <xf numFmtId="49" fontId="20" fillId="0" borderId="63">
      <alignment horizontal="center" shrinkToFit="1"/>
    </xf>
    <xf numFmtId="0" fontId="19" fillId="0" borderId="45"/>
    <xf numFmtId="0" fontId="20" fillId="0" borderId="48">
      <alignment horizontal="center" vertical="center" shrinkToFit="1"/>
    </xf>
    <xf numFmtId="49" fontId="20" fillId="0" borderId="52">
      <alignment horizontal="center" wrapText="1"/>
    </xf>
    <xf numFmtId="49" fontId="20" fillId="0" borderId="64">
      <alignment horizontal="center"/>
    </xf>
    <xf numFmtId="49" fontId="20" fillId="0" borderId="48">
      <alignment horizontal="center" vertical="center" shrinkToFit="1"/>
    </xf>
    <xf numFmtId="184" fontId="20" fillId="0" borderId="51">
      <alignment horizontal="right" shrinkToFit="1"/>
    </xf>
    <xf numFmtId="4" fontId="20" fillId="0" borderId="52">
      <alignment horizontal="right" wrapText="1"/>
    </xf>
    <xf numFmtId="4" fontId="20" fillId="0" borderId="64">
      <alignment horizontal="right" shrinkToFit="1"/>
    </xf>
    <xf numFmtId="49" fontId="20" fillId="0" borderId="0">
      <alignment horizontal="right"/>
    </xf>
    <xf numFmtId="4" fontId="20" fillId="0" borderId="65">
      <alignment horizontal="right" shrinkToFit="1"/>
    </xf>
    <xf numFmtId="184" fontId="20" fillId="0" borderId="66">
      <alignment horizontal="right" shrinkToFit="1"/>
    </xf>
    <xf numFmtId="4" fontId="20" fillId="0" borderId="47">
      <alignment horizontal="right" wrapText="1"/>
    </xf>
    <xf numFmtId="49" fontId="20" fillId="0" borderId="67">
      <alignment horizontal="center"/>
    </xf>
    <xf numFmtId="0" fontId="25" fillId="0" borderId="59">
      <alignment horizontal="center"/>
    </xf>
    <xf numFmtId="49" fontId="18" fillId="0" borderId="59"/>
    <xf numFmtId="49" fontId="18" fillId="0" borderId="60"/>
    <xf numFmtId="0" fontId="18" fillId="0" borderId="60">
      <alignment wrapText="1"/>
    </xf>
    <xf numFmtId="0" fontId="18" fillId="0" borderId="60"/>
    <xf numFmtId="0" fontId="20" fillId="0" borderId="0">
      <alignment wrapText="1"/>
    </xf>
    <xf numFmtId="0" fontId="20" fillId="0" borderId="39">
      <alignment horizontal="left"/>
    </xf>
    <xf numFmtId="0" fontId="20" fillId="0" borderId="46">
      <alignment horizontal="left" wrapText="1" indent="2"/>
    </xf>
    <xf numFmtId="0" fontId="20" fillId="0" borderId="68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54">
    <xf numFmtId="0" fontId="0" fillId="0" borderId="0" xfId="0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10" fillId="3" borderId="7" xfId="13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8" fillId="3" borderId="8" xfId="130" applyFont="1" applyFill="1" applyBorder="1" applyAlignment="1">
      <alignment horizontal="center" vertical="top" wrapText="1"/>
    </xf>
    <xf numFmtId="0" fontId="8" fillId="3" borderId="8" xfId="130" applyFont="1" applyFill="1" applyBorder="1" applyAlignment="1">
      <alignment horizontal="left" vertical="top" wrapText="1"/>
    </xf>
    <xf numFmtId="165" fontId="1" fillId="3" borderId="9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vertical="top" wrapText="1"/>
    </xf>
    <xf numFmtId="0" fontId="28" fillId="3" borderId="10" xfId="127" applyFont="1" applyFill="1" applyBorder="1" applyAlignment="1">
      <alignment horizontal="center" vertical="top"/>
    </xf>
    <xf numFmtId="0" fontId="29" fillId="3" borderId="9" xfId="0" applyFont="1" applyFill="1" applyBorder="1" applyAlignment="1">
      <alignment horizontal="center" vertical="top"/>
    </xf>
    <xf numFmtId="0" fontId="29" fillId="3" borderId="8" xfId="0" applyFont="1" applyFill="1" applyBorder="1" applyAlignment="1">
      <alignment horizontal="center" vertical="top" wrapText="1"/>
    </xf>
    <xf numFmtId="165" fontId="10" fillId="3" borderId="1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left" vertical="top" wrapText="1"/>
    </xf>
    <xf numFmtId="0" fontId="29" fillId="3" borderId="8" xfId="0" applyFont="1" applyFill="1" applyBorder="1" applyAlignment="1">
      <alignment horizontal="left" vertical="top" wrapText="1"/>
    </xf>
    <xf numFmtId="0" fontId="28" fillId="3" borderId="7" xfId="0" applyFont="1" applyFill="1" applyBorder="1" applyAlignment="1">
      <alignment vertical="top" wrapText="1"/>
    </xf>
    <xf numFmtId="3" fontId="10" fillId="3" borderId="2" xfId="129" applyNumberFormat="1" applyFont="1" applyFill="1" applyBorder="1" applyAlignment="1">
      <alignment horizontal="center" vertical="top"/>
    </xf>
    <xf numFmtId="0" fontId="10" fillId="3" borderId="2" xfId="139" applyFont="1" applyFill="1" applyBorder="1" applyAlignment="1">
      <alignment horizontal="left" vertical="top" wrapText="1"/>
    </xf>
    <xf numFmtId="165" fontId="10" fillId="3" borderId="1" xfId="127" applyNumberFormat="1" applyFont="1" applyFill="1" applyBorder="1" applyAlignment="1">
      <alignment horizontal="center" vertical="top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top" wrapText="1"/>
    </xf>
    <xf numFmtId="49" fontId="10" fillId="3" borderId="7" xfId="127" applyNumberFormat="1" applyFont="1" applyFill="1" applyBorder="1" applyAlignment="1">
      <alignment horizontal="center" vertical="top" wrapText="1"/>
    </xf>
    <xf numFmtId="165" fontId="10" fillId="3" borderId="7" xfId="127" applyNumberFormat="1" applyFont="1" applyFill="1" applyBorder="1" applyAlignment="1">
      <alignment horizontal="left" vertical="top" wrapText="1"/>
    </xf>
    <xf numFmtId="0" fontId="10" fillId="3" borderId="7" xfId="130" applyFont="1" applyFill="1" applyBorder="1" applyAlignment="1">
      <alignment horizontal="center" vertical="top" wrapText="1"/>
    </xf>
    <xf numFmtId="0" fontId="10" fillId="3" borderId="7" xfId="13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 wrapText="1"/>
    </xf>
    <xf numFmtId="0" fontId="29" fillId="3" borderId="7" xfId="0" applyNumberFormat="1" applyFont="1" applyFill="1" applyBorder="1" applyAlignment="1">
      <alignment horizontal="left" vertical="top" wrapText="1"/>
    </xf>
    <xf numFmtId="0" fontId="30" fillId="3" borderId="7" xfId="0" applyFont="1" applyFill="1" applyBorder="1" applyAlignment="1">
      <alignment horizontal="center" vertical="top" wrapText="1"/>
    </xf>
    <xf numFmtId="0" fontId="30" fillId="3" borderId="7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10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/>
    </xf>
    <xf numFmtId="165" fontId="10" fillId="3" borderId="10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 wrapText="1"/>
    </xf>
    <xf numFmtId="165" fontId="10" fillId="3" borderId="7" xfId="0" applyNumberFormat="1" applyFont="1" applyFill="1" applyBorder="1" applyAlignment="1">
      <alignment horizontal="left" vertical="top" wrapText="1"/>
    </xf>
    <xf numFmtId="165" fontId="10" fillId="3" borderId="7" xfId="0" applyNumberFormat="1" applyFont="1" applyFill="1" applyBorder="1" applyAlignment="1">
      <alignment horizontal="center" vertical="top" wrapText="1"/>
    </xf>
    <xf numFmtId="0" fontId="10" fillId="3" borderId="7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0" fontId="1" fillId="3" borderId="7" xfId="127" applyNumberFormat="1" applyFont="1" applyFill="1" applyBorder="1" applyAlignment="1">
      <alignment horizontal="left" vertical="top" wrapText="1"/>
    </xf>
    <xf numFmtId="165" fontId="1" fillId="3" borderId="10" xfId="127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left" vertical="top" wrapText="1"/>
    </xf>
    <xf numFmtId="0" fontId="10" fillId="3" borderId="7" xfId="127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7" fillId="3" borderId="10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10" fillId="3" borderId="7" xfId="137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top" wrapText="1"/>
    </xf>
    <xf numFmtId="49" fontId="7" fillId="3" borderId="13" xfId="0" applyNumberFormat="1" applyFont="1" applyFill="1" applyBorder="1" applyAlignment="1">
      <alignment horizontal="center" vertical="top" wrapText="1"/>
    </xf>
    <xf numFmtId="0" fontId="1" fillId="3" borderId="2" xfId="127" applyNumberFormat="1" applyFont="1" applyFill="1" applyBorder="1" applyAlignment="1">
      <alignment horizontal="left" vertical="top" wrapText="1"/>
    </xf>
    <xf numFmtId="0" fontId="1" fillId="3" borderId="2" xfId="127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9" fillId="3" borderId="10" xfId="0" applyFont="1" applyFill="1" applyBorder="1" applyAlignment="1">
      <alignment horizontal="center" vertical="top"/>
    </xf>
    <xf numFmtId="0" fontId="29" fillId="3" borderId="7" xfId="0" applyFont="1" applyFill="1" applyBorder="1" applyAlignment="1">
      <alignment horizontal="left" vertical="top" wrapText="1"/>
    </xf>
    <xf numFmtId="0" fontId="1" fillId="3" borderId="7" xfId="127" applyFont="1" applyFill="1" applyBorder="1" applyAlignment="1">
      <alignment horizontal="left" vertical="top" wrapText="1"/>
    </xf>
    <xf numFmtId="0" fontId="10" fillId="3" borderId="7" xfId="139" applyFont="1" applyFill="1" applyBorder="1" applyAlignment="1">
      <alignment horizontal="center" vertical="top" wrapText="1"/>
    </xf>
    <xf numFmtId="0" fontId="10" fillId="3" borderId="7" xfId="139" applyFont="1" applyFill="1" applyBorder="1" applyAlignment="1">
      <alignment horizontal="left" vertical="top" wrapText="1"/>
    </xf>
    <xf numFmtId="0" fontId="29" fillId="3" borderId="7" xfId="0" applyFont="1" applyFill="1" applyBorder="1" applyAlignment="1">
      <alignment horizontal="center" vertical="top" wrapText="1"/>
    </xf>
    <xf numFmtId="0" fontId="1" fillId="3" borderId="7" xfId="127" applyFont="1" applyFill="1" applyBorder="1" applyAlignment="1">
      <alignment horizontal="center" vertical="top" wrapText="1"/>
    </xf>
    <xf numFmtId="165" fontId="1" fillId="3" borderId="10" xfId="127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top" wrapText="1"/>
    </xf>
    <xf numFmtId="165" fontId="10" fillId="3" borderId="10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28" fillId="3" borderId="8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left" vertical="top" wrapText="1"/>
    </xf>
    <xf numFmtId="0" fontId="10" fillId="3" borderId="2" xfId="127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1" fillId="3" borderId="7" xfId="55" applyNumberFormat="1" applyFont="1" applyFill="1" applyBorder="1" applyAlignment="1" applyProtection="1">
      <alignment horizontal="left" vertical="top" wrapText="1"/>
    </xf>
    <xf numFmtId="49" fontId="31" fillId="3" borderId="7" xfId="67" applyFont="1" applyFill="1" applyBorder="1" applyAlignment="1" applyProtection="1">
      <alignment horizontal="center" vertical="top"/>
    </xf>
    <xf numFmtId="0" fontId="32" fillId="3" borderId="11" xfId="55" applyNumberFormat="1" applyFont="1" applyFill="1" applyBorder="1" applyAlignment="1" applyProtection="1">
      <alignment horizontal="left" vertical="top" wrapText="1"/>
    </xf>
    <xf numFmtId="49" fontId="32" fillId="3" borderId="11" xfId="67" applyFont="1" applyFill="1" applyBorder="1" applyAlignment="1" applyProtection="1">
      <alignment horizontal="center" vertical="top"/>
    </xf>
    <xf numFmtId="49" fontId="8" fillId="3" borderId="13" xfId="0" applyNumberFormat="1" applyFont="1" applyFill="1" applyBorder="1" applyAlignment="1">
      <alignment horizontal="center" vertical="top" wrapText="1"/>
    </xf>
    <xf numFmtId="49" fontId="8" fillId="3" borderId="12" xfId="0" applyNumberFormat="1" applyFont="1" applyFill="1" applyBorder="1" applyAlignment="1">
      <alignment horizontal="center" vertical="top" wrapText="1"/>
    </xf>
    <xf numFmtId="49" fontId="32" fillId="3" borderId="3" xfId="67" applyFont="1" applyFill="1" applyBorder="1" applyAlignment="1" applyProtection="1">
      <alignment horizontal="center" vertical="top"/>
    </xf>
    <xf numFmtId="0" fontId="32" fillId="3" borderId="3" xfId="55" applyNumberFormat="1" applyFont="1" applyFill="1" applyBorder="1" applyAlignment="1" applyProtection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10" fillId="3" borderId="7" xfId="127" applyFont="1" applyFill="1" applyBorder="1" applyAlignment="1">
      <alignment horizontal="center" vertical="top" wrapText="1"/>
    </xf>
    <xf numFmtId="165" fontId="10" fillId="3" borderId="10" xfId="127" applyNumberFormat="1" applyFont="1" applyFill="1" applyBorder="1" applyAlignment="1">
      <alignment horizontal="center" vertical="top" wrapText="1"/>
    </xf>
    <xf numFmtId="0" fontId="2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7" fillId="3" borderId="8" xfId="0" applyNumberFormat="1" applyFont="1" applyFill="1" applyBorder="1" applyAlignment="1">
      <alignment horizontal="center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164" fontId="7" fillId="3" borderId="6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164" fontId="7" fillId="3" borderId="14" xfId="0" applyNumberFormat="1" applyFont="1" applyFill="1" applyBorder="1" applyAlignment="1">
      <alignment horizontal="center" vertical="top" wrapText="1"/>
    </xf>
    <xf numFmtId="164" fontId="29" fillId="3" borderId="7" xfId="0" applyNumberFormat="1" applyFont="1" applyFill="1" applyBorder="1" applyAlignment="1">
      <alignment horizontal="center" vertical="top"/>
    </xf>
    <xf numFmtId="164" fontId="29" fillId="3" borderId="8" xfId="0" applyNumberFormat="1" applyFont="1" applyFill="1" applyBorder="1" applyAlignment="1">
      <alignment horizontal="center" vertical="top"/>
    </xf>
    <xf numFmtId="164" fontId="9" fillId="3" borderId="15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/>
    </xf>
    <xf numFmtId="164" fontId="10" fillId="3" borderId="7" xfId="0" applyNumberFormat="1" applyFont="1" applyFill="1" applyBorder="1" applyAlignment="1">
      <alignment horizontal="center" vertical="top"/>
    </xf>
    <xf numFmtId="164" fontId="10" fillId="3" borderId="15" xfId="0" applyNumberFormat="1" applyFont="1" applyFill="1" applyBorder="1" applyAlignment="1">
      <alignment horizontal="center" vertical="top"/>
    </xf>
    <xf numFmtId="164" fontId="9" fillId="3" borderId="15" xfId="0" applyNumberFormat="1" applyFont="1" applyFill="1" applyBorder="1" applyAlignment="1">
      <alignment horizontal="center" vertical="top"/>
    </xf>
    <xf numFmtId="164" fontId="28" fillId="3" borderId="2" xfId="0" applyNumberFormat="1" applyFont="1" applyFill="1" applyBorder="1" applyAlignment="1">
      <alignment horizontal="center" vertical="top"/>
    </xf>
    <xf numFmtId="164" fontId="9" fillId="3" borderId="16" xfId="0" applyNumberFormat="1" applyFont="1" applyFill="1" applyBorder="1" applyAlignment="1">
      <alignment horizontal="center" vertical="top" wrapText="1"/>
    </xf>
    <xf numFmtId="164" fontId="28" fillId="3" borderId="7" xfId="0" applyNumberFormat="1" applyFont="1" applyFill="1" applyBorder="1" applyAlignment="1">
      <alignment horizontal="center" vertical="top"/>
    </xf>
    <xf numFmtId="164" fontId="28" fillId="3" borderId="15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/>
    </xf>
    <xf numFmtId="164" fontId="2" fillId="3" borderId="8" xfId="0" applyNumberFormat="1" applyFont="1" applyFill="1" applyBorder="1" applyAlignment="1">
      <alignment horizontal="center" vertical="top"/>
    </xf>
    <xf numFmtId="164" fontId="7" fillId="3" borderId="3" xfId="0" applyNumberFormat="1" applyFont="1" applyFill="1" applyBorder="1" applyAlignment="1">
      <alignment horizontal="center" vertical="top"/>
    </xf>
    <xf numFmtId="164" fontId="7" fillId="3" borderId="8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9" fillId="3" borderId="16" xfId="0" applyNumberFormat="1" applyFont="1" applyFill="1" applyBorder="1" applyAlignment="1">
      <alignment horizontal="center" vertical="top"/>
    </xf>
    <xf numFmtId="164" fontId="14" fillId="3" borderId="3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4" fontId="13" fillId="3" borderId="2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14" fillId="3" borderId="17" xfId="0" applyNumberFormat="1" applyFont="1" applyFill="1" applyBorder="1" applyAlignment="1">
      <alignment horizontal="center" vertical="top"/>
    </xf>
    <xf numFmtId="164" fontId="13" fillId="3" borderId="11" xfId="0" applyNumberFormat="1" applyFont="1" applyFill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Alignment="1">
      <alignment horizontal="center" vertical="top" wrapText="1"/>
    </xf>
    <xf numFmtId="164" fontId="2" fillId="3" borderId="0" xfId="0" applyNumberFormat="1" applyFont="1" applyFill="1" applyAlignment="1">
      <alignment horizontal="left" vertical="top" wrapText="1"/>
    </xf>
    <xf numFmtId="164" fontId="5" fillId="3" borderId="0" xfId="0" applyNumberFormat="1" applyFont="1" applyFill="1" applyAlignment="1">
      <alignment horizontal="center" vertical="top" wrapText="1"/>
    </xf>
    <xf numFmtId="164" fontId="7" fillId="3" borderId="17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164" fontId="6" fillId="3" borderId="18" xfId="0" applyNumberFormat="1" applyFont="1" applyFill="1" applyBorder="1" applyAlignment="1">
      <alignment horizontal="center" vertical="top" wrapText="1"/>
    </xf>
    <xf numFmtId="164" fontId="2" fillId="3" borderId="19" xfId="0" applyNumberFormat="1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 wrapText="1"/>
    </xf>
    <xf numFmtId="164" fontId="2" fillId="3" borderId="21" xfId="0" applyNumberFormat="1" applyFont="1" applyFill="1" applyBorder="1" applyAlignment="1">
      <alignment horizontal="center" vertical="top" wrapText="1"/>
    </xf>
    <xf numFmtId="164" fontId="7" fillId="3" borderId="19" xfId="0" applyNumberFormat="1" applyFont="1" applyFill="1" applyBorder="1" applyAlignment="1">
      <alignment horizontal="center" vertical="top" wrapText="1"/>
    </xf>
    <xf numFmtId="164" fontId="7" fillId="3" borderId="20" xfId="0" applyNumberFormat="1" applyFont="1" applyFill="1" applyBorder="1" applyAlignment="1">
      <alignment horizontal="center" vertical="top" wrapText="1"/>
    </xf>
    <xf numFmtId="164" fontId="2" fillId="3" borderId="22" xfId="0" applyNumberFormat="1" applyFont="1" applyFill="1" applyBorder="1" applyAlignment="1">
      <alignment horizontal="center" vertical="top" wrapText="1"/>
    </xf>
    <xf numFmtId="164" fontId="7" fillId="3" borderId="21" xfId="0" applyNumberFormat="1" applyFont="1" applyFill="1" applyBorder="1" applyAlignment="1">
      <alignment horizontal="center" vertical="top" wrapText="1"/>
    </xf>
    <xf numFmtId="164" fontId="2" fillId="3" borderId="23" xfId="0" applyNumberFormat="1" applyFont="1" applyFill="1" applyBorder="1" applyAlignment="1">
      <alignment horizontal="center" vertical="top" wrapText="1"/>
    </xf>
    <xf numFmtId="164" fontId="7" fillId="3" borderId="24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center" vertical="top" wrapText="1"/>
    </xf>
    <xf numFmtId="164" fontId="7" fillId="3" borderId="18" xfId="0" applyNumberFormat="1" applyFont="1" applyFill="1" applyBorder="1" applyAlignment="1">
      <alignment horizontal="center" vertical="top" wrapText="1"/>
    </xf>
    <xf numFmtId="164" fontId="7" fillId="3" borderId="25" xfId="0" applyNumberFormat="1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top"/>
    </xf>
    <xf numFmtId="164" fontId="10" fillId="3" borderId="20" xfId="0" applyNumberFormat="1" applyFont="1" applyFill="1" applyBorder="1" applyAlignment="1">
      <alignment horizontal="center" vertical="top"/>
    </xf>
    <xf numFmtId="164" fontId="9" fillId="3" borderId="26" xfId="0" applyNumberFormat="1" applyFont="1" applyFill="1" applyBorder="1" applyAlignment="1">
      <alignment horizontal="center" vertical="top"/>
    </xf>
    <xf numFmtId="164" fontId="10" fillId="3" borderId="26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 wrapText="1"/>
    </xf>
    <xf numFmtId="164" fontId="9" fillId="3" borderId="26" xfId="0" applyNumberFormat="1" applyFont="1" applyFill="1" applyBorder="1" applyAlignment="1">
      <alignment horizontal="center" vertical="top" wrapText="1"/>
    </xf>
    <xf numFmtId="164" fontId="28" fillId="3" borderId="26" xfId="0" applyNumberFormat="1" applyFont="1" applyFill="1" applyBorder="1" applyAlignment="1">
      <alignment horizontal="center" vertical="top" wrapText="1"/>
    </xf>
    <xf numFmtId="164" fontId="7" fillId="3" borderId="28" xfId="0" applyNumberFormat="1" applyFont="1" applyFill="1" applyBorder="1" applyAlignment="1">
      <alignment horizontal="center" vertical="top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26" xfId="0" applyNumberFormat="1" applyFont="1" applyFill="1" applyBorder="1" applyAlignment="1">
      <alignment horizontal="center" vertical="top" wrapText="1"/>
    </xf>
    <xf numFmtId="164" fontId="2" fillId="3" borderId="19" xfId="0" applyNumberFormat="1" applyFont="1" applyFill="1" applyBorder="1" applyAlignment="1">
      <alignment horizontal="center" vertical="top"/>
    </xf>
    <xf numFmtId="164" fontId="7" fillId="3" borderId="18" xfId="0" applyNumberFormat="1" applyFont="1" applyFill="1" applyBorder="1" applyAlignment="1">
      <alignment horizontal="center" vertical="top"/>
    </xf>
    <xf numFmtId="164" fontId="7" fillId="3" borderId="19" xfId="0" applyNumberFormat="1" applyFont="1" applyFill="1" applyBorder="1" applyAlignment="1">
      <alignment horizontal="center" vertical="top"/>
    </xf>
    <xf numFmtId="164" fontId="9" fillId="3" borderId="21" xfId="0" applyNumberFormat="1" applyFont="1" applyFill="1" applyBorder="1" applyAlignment="1">
      <alignment horizontal="center" vertical="top"/>
    </xf>
    <xf numFmtId="164" fontId="14" fillId="3" borderId="18" xfId="0" applyNumberFormat="1" applyFont="1" applyFill="1" applyBorder="1" applyAlignment="1">
      <alignment horizontal="center" vertical="top"/>
    </xf>
    <xf numFmtId="164" fontId="14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14" fillId="3" borderId="28" xfId="0" applyNumberFormat="1" applyFont="1" applyFill="1" applyBorder="1" applyAlignment="1">
      <alignment horizontal="center" vertical="top"/>
    </xf>
    <xf numFmtId="164" fontId="2" fillId="3" borderId="24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left" vertical="top" wrapText="1"/>
    </xf>
    <xf numFmtId="164" fontId="2" fillId="3" borderId="30" xfId="0" applyNumberFormat="1" applyFont="1" applyFill="1" applyBorder="1" applyAlignment="1">
      <alignment horizontal="center" vertical="top" wrapText="1"/>
    </xf>
    <xf numFmtId="165" fontId="10" fillId="3" borderId="10" xfId="127" applyNumberFormat="1" applyFont="1" applyFill="1" applyBorder="1" applyAlignment="1">
      <alignment horizontal="center" vertical="top"/>
    </xf>
    <xf numFmtId="0" fontId="10" fillId="3" borderId="7" xfId="125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right" vertical="justify" wrapText="1"/>
    </xf>
    <xf numFmtId="49" fontId="32" fillId="3" borderId="7" xfId="67" applyFont="1" applyFill="1" applyBorder="1" applyAlignment="1" applyProtection="1">
      <alignment horizontal="center" vertical="top" wrapText="1"/>
    </xf>
    <xf numFmtId="0" fontId="32" fillId="3" borderId="15" xfId="55" applyNumberFormat="1" applyFont="1" applyFill="1" applyBorder="1" applyAlignment="1" applyProtection="1">
      <alignment horizontal="left" vertical="top" wrapText="1"/>
    </xf>
    <xf numFmtId="49" fontId="31" fillId="3" borderId="7" xfId="67" applyFont="1" applyFill="1" applyBorder="1" applyAlignment="1" applyProtection="1">
      <alignment horizontal="center" vertical="top" wrapText="1"/>
    </xf>
    <xf numFmtId="0" fontId="31" fillId="3" borderId="15" xfId="55" applyNumberFormat="1" applyFont="1" applyFill="1" applyBorder="1" applyAlignment="1" applyProtection="1">
      <alignment horizontal="left" vertical="top" wrapText="1"/>
    </xf>
    <xf numFmtId="0" fontId="32" fillId="3" borderId="7" xfId="55" applyNumberFormat="1" applyFont="1" applyFill="1" applyBorder="1" applyAlignment="1" applyProtection="1">
      <alignment horizontal="left" vertical="top" wrapText="1"/>
    </xf>
    <xf numFmtId="49" fontId="31" fillId="3" borderId="2" xfId="67" applyFont="1" applyFill="1" applyBorder="1" applyAlignment="1" applyProtection="1">
      <alignment horizontal="center" vertical="top" wrapText="1"/>
    </xf>
    <xf numFmtId="0" fontId="31" fillId="3" borderId="2" xfId="55" applyNumberFormat="1" applyFont="1" applyFill="1" applyBorder="1" applyAlignment="1" applyProtection="1">
      <alignment horizontal="left" vertical="top" wrapText="1"/>
    </xf>
    <xf numFmtId="164" fontId="2" fillId="3" borderId="32" xfId="0" applyNumberFormat="1" applyFont="1" applyFill="1" applyBorder="1" applyAlignment="1">
      <alignment horizontal="center" vertical="top" wrapText="1"/>
    </xf>
    <xf numFmtId="164" fontId="2" fillId="3" borderId="16" xfId="0" applyNumberFormat="1" applyFont="1" applyFill="1" applyBorder="1" applyAlignment="1">
      <alignment horizontal="center" vertical="top" wrapText="1"/>
    </xf>
    <xf numFmtId="0" fontId="28" fillId="3" borderId="7" xfId="0" applyFont="1" applyFill="1" applyBorder="1" applyAlignment="1">
      <alignment wrapText="1"/>
    </xf>
    <xf numFmtId="164" fontId="28" fillId="3" borderId="15" xfId="0" applyNumberFormat="1" applyFont="1" applyFill="1" applyBorder="1" applyAlignment="1">
      <alignment horizontal="center" vertical="top"/>
    </xf>
    <xf numFmtId="0" fontId="10" fillId="3" borderId="8" xfId="130" applyFont="1" applyFill="1" applyBorder="1" applyAlignment="1">
      <alignment horizontal="left" vertical="top" wrapText="1"/>
    </xf>
    <xf numFmtId="0" fontId="10" fillId="3" borderId="33" xfId="127" applyFont="1" applyFill="1" applyBorder="1" applyAlignment="1">
      <alignment horizontal="left" vertical="top" wrapText="1"/>
    </xf>
    <xf numFmtId="0" fontId="10" fillId="3" borderId="7" xfId="125" applyFont="1" applyFill="1" applyBorder="1" applyAlignment="1">
      <alignment horizontal="left" vertical="top" wrapText="1"/>
    </xf>
    <xf numFmtId="164" fontId="2" fillId="3" borderId="34" xfId="0" applyNumberFormat="1" applyFont="1" applyFill="1" applyBorder="1" applyAlignment="1">
      <alignment horizontal="center" vertical="top" wrapText="1"/>
    </xf>
    <xf numFmtId="164" fontId="5" fillId="3" borderId="14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35" xfId="0" applyNumberFormat="1" applyFont="1" applyFill="1" applyBorder="1" applyAlignment="1">
      <alignment horizontal="center" vertical="top" wrapText="1"/>
    </xf>
    <xf numFmtId="164" fontId="5" fillId="3" borderId="23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right" vertical="justify" wrapText="1"/>
    </xf>
    <xf numFmtId="0" fontId="1" fillId="3" borderId="0" xfId="0" applyFont="1" applyFill="1" applyAlignment="1">
      <alignment horizontal="right" vertical="justify" wrapText="1"/>
    </xf>
    <xf numFmtId="0" fontId="12" fillId="3" borderId="0" xfId="0" applyFont="1" applyFill="1" applyAlignment="1">
      <alignment horizontal="right" vertical="justify" wrapText="1"/>
    </xf>
    <xf numFmtId="0" fontId="4" fillId="3" borderId="0" xfId="0" applyFont="1" applyFill="1" applyAlignment="1">
      <alignment horizontal="center" vertical="justify" wrapText="1"/>
    </xf>
    <xf numFmtId="165" fontId="5" fillId="3" borderId="36" xfId="0" applyNumberFormat="1" applyFont="1" applyFill="1" applyBorder="1" applyAlignment="1">
      <alignment horizontal="center" vertical="center" wrapText="1"/>
    </xf>
    <xf numFmtId="165" fontId="5" fillId="3" borderId="17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41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  <cellStyle name="Обычный 19" xfId="125"/>
    <cellStyle name="Обычный 19 2" xfId="126"/>
    <cellStyle name="Обычный 2" xfId="127"/>
    <cellStyle name="Обычный 21" xfId="128"/>
    <cellStyle name="Обычный 26" xfId="129"/>
    <cellStyle name="Обычный 3" xfId="130"/>
    <cellStyle name="Обычный 4" xfId="131"/>
    <cellStyle name="Обычный 4 2" xfId="132"/>
    <cellStyle name="Обычный 4 3" xfId="133"/>
    <cellStyle name="Обычный 4 4" xfId="134"/>
    <cellStyle name="Обычный 5" xfId="135"/>
    <cellStyle name="Обычный 53" xfId="136"/>
    <cellStyle name="Обычный 6" xfId="137"/>
    <cellStyle name="Обычный 7" xfId="138"/>
    <cellStyle name="Обычный 8" xfId="139"/>
    <cellStyle name="Обычный 9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workbookViewId="0">
      <selection activeCell="C5" sqref="C5"/>
    </sheetView>
  </sheetViews>
  <sheetFormatPr defaultColWidth="24.5703125" defaultRowHeight="12.75" x14ac:dyDescent="0.25"/>
  <cols>
    <col min="1" max="1" width="10" style="94" customWidth="1"/>
    <col min="2" max="2" width="23.140625" style="16" customWidth="1"/>
    <col min="3" max="3" width="57.7109375" style="94" customWidth="1"/>
    <col min="4" max="4" width="17.42578125" style="182" customWidth="1"/>
    <col min="5" max="5" width="15.28515625" style="179" customWidth="1"/>
    <col min="6" max="6" width="15.42578125" style="179" customWidth="1"/>
    <col min="7" max="16384" width="24.5703125" style="94"/>
  </cols>
  <sheetData>
    <row r="1" spans="1:6" x14ac:dyDescent="0.25">
      <c r="A1" s="3"/>
      <c r="B1" s="3"/>
      <c r="C1" s="247" t="s">
        <v>0</v>
      </c>
      <c r="D1" s="247"/>
      <c r="E1" s="247"/>
      <c r="F1" s="247"/>
    </row>
    <row r="2" spans="1:6" x14ac:dyDescent="0.25">
      <c r="A2" s="3"/>
      <c r="B2" s="3"/>
      <c r="C2" s="247" t="s">
        <v>1</v>
      </c>
      <c r="D2" s="247"/>
      <c r="E2" s="247"/>
      <c r="F2" s="247"/>
    </row>
    <row r="3" spans="1:6" x14ac:dyDescent="0.25">
      <c r="A3" s="3"/>
      <c r="B3" s="3"/>
      <c r="C3" s="226"/>
      <c r="D3" s="246" t="s">
        <v>278</v>
      </c>
      <c r="E3" s="246"/>
      <c r="F3" s="246"/>
    </row>
    <row r="4" spans="1:6" x14ac:dyDescent="0.25">
      <c r="A4" s="3"/>
      <c r="B4" s="3"/>
      <c r="C4" s="248" t="s">
        <v>425</v>
      </c>
      <c r="D4" s="247"/>
      <c r="E4" s="247"/>
      <c r="F4" s="247"/>
    </row>
    <row r="5" spans="1:6" ht="15" x14ac:dyDescent="0.25">
      <c r="A5" s="2"/>
      <c r="B5" s="2"/>
      <c r="C5" s="1"/>
      <c r="D5" s="178"/>
    </row>
    <row r="6" spans="1:6" ht="35.25" customHeight="1" x14ac:dyDescent="0.25">
      <c r="A6" s="2"/>
      <c r="B6" s="249" t="s">
        <v>279</v>
      </c>
      <c r="C6" s="249"/>
      <c r="D6" s="249"/>
    </row>
    <row r="7" spans="1:6" ht="15.75" thickBot="1" x14ac:dyDescent="0.3">
      <c r="A7" s="2"/>
      <c r="B7" s="2"/>
      <c r="C7" s="1"/>
      <c r="D7" s="180" t="s">
        <v>2</v>
      </c>
    </row>
    <row r="8" spans="1:6" ht="30.75" customHeight="1" x14ac:dyDescent="0.25">
      <c r="A8" s="250" t="s">
        <v>280</v>
      </c>
      <c r="B8" s="251"/>
      <c r="C8" s="252" t="s">
        <v>281</v>
      </c>
      <c r="D8" s="242" t="s">
        <v>284</v>
      </c>
      <c r="E8" s="242" t="s">
        <v>285</v>
      </c>
      <c r="F8" s="244" t="s">
        <v>286</v>
      </c>
    </row>
    <row r="9" spans="1:6" ht="86.25" thickBot="1" x14ac:dyDescent="0.3">
      <c r="A9" s="4" t="s">
        <v>283</v>
      </c>
      <c r="B9" s="5" t="s">
        <v>282</v>
      </c>
      <c r="C9" s="253"/>
      <c r="D9" s="243"/>
      <c r="E9" s="243"/>
      <c r="F9" s="245"/>
    </row>
    <row r="10" spans="1:6" ht="29.25" thickBot="1" x14ac:dyDescent="0.3">
      <c r="A10" s="73" t="s">
        <v>3</v>
      </c>
      <c r="B10" s="6" t="s">
        <v>4</v>
      </c>
      <c r="C10" s="74" t="s">
        <v>5</v>
      </c>
      <c r="D10" s="140">
        <f>D11+D18+D26+D40+D53+D60+D81+D87+D98+D112+D50</f>
        <v>870291.9</v>
      </c>
      <c r="E10" s="140">
        <f>E11+E18+E26+E40+E53+E60+E81+E87+E98+E112+E50</f>
        <v>845653.1</v>
      </c>
      <c r="F10" s="184">
        <f>F11+F18+F26+F40+F53+F60+F81+F87+F98+F112+F50</f>
        <v>851678</v>
      </c>
    </row>
    <row r="11" spans="1:6" ht="29.25" thickBot="1" x14ac:dyDescent="0.3">
      <c r="A11" s="73" t="s">
        <v>3</v>
      </c>
      <c r="B11" s="6" t="s">
        <v>6</v>
      </c>
      <c r="C11" s="74" t="s">
        <v>7</v>
      </c>
      <c r="D11" s="140">
        <f>D12</f>
        <v>378562.4</v>
      </c>
      <c r="E11" s="140">
        <f>E12</f>
        <v>368958</v>
      </c>
      <c r="F11" s="184">
        <f>F12</f>
        <v>383716</v>
      </c>
    </row>
    <row r="12" spans="1:6" ht="29.25" thickBot="1" x14ac:dyDescent="0.3">
      <c r="A12" s="73" t="s">
        <v>3</v>
      </c>
      <c r="B12" s="6" t="s">
        <v>8</v>
      </c>
      <c r="C12" s="74" t="s">
        <v>9</v>
      </c>
      <c r="D12" s="140">
        <f>SUM(D13:D17)</f>
        <v>378562.4</v>
      </c>
      <c r="E12" s="140">
        <f>SUM(E13:E17)</f>
        <v>368958</v>
      </c>
      <c r="F12" s="184">
        <f>SUM(F13:F17)</f>
        <v>383716</v>
      </c>
    </row>
    <row r="13" spans="1:6" ht="57" customHeight="1" x14ac:dyDescent="0.25">
      <c r="A13" s="84" t="s">
        <v>10</v>
      </c>
      <c r="B13" s="43" t="s">
        <v>11</v>
      </c>
      <c r="C13" s="87" t="s">
        <v>215</v>
      </c>
      <c r="D13" s="141">
        <v>356813.4</v>
      </c>
      <c r="E13" s="141">
        <v>359482</v>
      </c>
      <c r="F13" s="185">
        <v>373865</v>
      </c>
    </row>
    <row r="14" spans="1:6" ht="89.25" x14ac:dyDescent="0.25">
      <c r="A14" s="105" t="s">
        <v>10</v>
      </c>
      <c r="B14" s="103" t="s">
        <v>12</v>
      </c>
      <c r="C14" s="44" t="s">
        <v>13</v>
      </c>
      <c r="D14" s="142">
        <v>2000</v>
      </c>
      <c r="E14" s="141">
        <v>5881</v>
      </c>
      <c r="F14" s="186">
        <v>6116</v>
      </c>
    </row>
    <row r="15" spans="1:6" ht="38.25" x14ac:dyDescent="0.25">
      <c r="A15" s="105" t="s">
        <v>10</v>
      </c>
      <c r="B15" s="103" t="s">
        <v>14</v>
      </c>
      <c r="C15" s="104" t="s">
        <v>15</v>
      </c>
      <c r="D15" s="142">
        <v>5000</v>
      </c>
      <c r="E15" s="141">
        <v>3315</v>
      </c>
      <c r="F15" s="186">
        <v>3445</v>
      </c>
    </row>
    <row r="16" spans="1:6" ht="76.5" x14ac:dyDescent="0.25">
      <c r="A16" s="77" t="s">
        <v>10</v>
      </c>
      <c r="B16" s="45" t="s">
        <v>16</v>
      </c>
      <c r="C16" s="86" t="s">
        <v>17</v>
      </c>
      <c r="D16" s="143">
        <v>200</v>
      </c>
      <c r="E16" s="141">
        <v>280</v>
      </c>
      <c r="F16" s="187">
        <v>290</v>
      </c>
    </row>
    <row r="17" spans="1:6" ht="72" customHeight="1" thickBot="1" x14ac:dyDescent="0.3">
      <c r="A17" s="218" t="s">
        <v>10</v>
      </c>
      <c r="B17" s="219" t="s">
        <v>387</v>
      </c>
      <c r="C17" s="220" t="s">
        <v>388</v>
      </c>
      <c r="D17" s="143">
        <v>14549</v>
      </c>
      <c r="E17" s="141">
        <v>0</v>
      </c>
      <c r="F17" s="187">
        <v>0</v>
      </c>
    </row>
    <row r="18" spans="1:6" ht="43.5" thickBot="1" x14ac:dyDescent="0.3">
      <c r="A18" s="73" t="s">
        <v>3</v>
      </c>
      <c r="B18" s="6" t="s">
        <v>18</v>
      </c>
      <c r="C18" s="74" t="s">
        <v>19</v>
      </c>
      <c r="D18" s="140">
        <f>D19</f>
        <v>10888.2</v>
      </c>
      <c r="E18" s="140">
        <f>E19</f>
        <v>10300</v>
      </c>
      <c r="F18" s="184">
        <f>F19</f>
        <v>10300</v>
      </c>
    </row>
    <row r="19" spans="1:6" ht="25.5" x14ac:dyDescent="0.25">
      <c r="A19" s="46" t="s">
        <v>3</v>
      </c>
      <c r="B19" s="47" t="s">
        <v>20</v>
      </c>
      <c r="C19" s="48" t="s">
        <v>21</v>
      </c>
      <c r="D19" s="144">
        <f>D20+D22+D24</f>
        <v>10888.2</v>
      </c>
      <c r="E19" s="144">
        <f>E20+E22+E24</f>
        <v>10300</v>
      </c>
      <c r="F19" s="188">
        <f>F20+F22+F24</f>
        <v>10300</v>
      </c>
    </row>
    <row r="20" spans="1:6" ht="57" customHeight="1" x14ac:dyDescent="0.25">
      <c r="A20" s="46" t="s">
        <v>3</v>
      </c>
      <c r="B20" s="47" t="s">
        <v>216</v>
      </c>
      <c r="C20" s="48" t="s">
        <v>22</v>
      </c>
      <c r="D20" s="144">
        <f>D21</f>
        <v>4635</v>
      </c>
      <c r="E20" s="144">
        <f>E21</f>
        <v>4380</v>
      </c>
      <c r="F20" s="188">
        <f>F21</f>
        <v>4380</v>
      </c>
    </row>
    <row r="21" spans="1:6" ht="89.25" x14ac:dyDescent="0.25">
      <c r="A21" s="105" t="s">
        <v>23</v>
      </c>
      <c r="B21" s="100" t="s">
        <v>24</v>
      </c>
      <c r="C21" s="49" t="s">
        <v>25</v>
      </c>
      <c r="D21" s="142">
        <v>4635</v>
      </c>
      <c r="E21" s="142">
        <v>4380</v>
      </c>
      <c r="F21" s="186">
        <v>4380</v>
      </c>
    </row>
    <row r="22" spans="1:6" ht="69" customHeight="1" x14ac:dyDescent="0.25">
      <c r="A22" s="78" t="s">
        <v>3</v>
      </c>
      <c r="B22" s="50" t="s">
        <v>26</v>
      </c>
      <c r="C22" s="51" t="s">
        <v>27</v>
      </c>
      <c r="D22" s="145">
        <f>D23</f>
        <v>28.2</v>
      </c>
      <c r="E22" s="145">
        <f>E23</f>
        <v>30</v>
      </c>
      <c r="F22" s="189">
        <f>F23</f>
        <v>30</v>
      </c>
    </row>
    <row r="23" spans="1:6" ht="102" x14ac:dyDescent="0.25">
      <c r="A23" s="105" t="s">
        <v>23</v>
      </c>
      <c r="B23" s="100" t="s">
        <v>28</v>
      </c>
      <c r="C23" s="49" t="s">
        <v>29</v>
      </c>
      <c r="D23" s="142">
        <v>28.2</v>
      </c>
      <c r="E23" s="142">
        <v>30</v>
      </c>
      <c r="F23" s="186">
        <v>30</v>
      </c>
    </row>
    <row r="24" spans="1:6" ht="56.1" customHeight="1" x14ac:dyDescent="0.25">
      <c r="A24" s="78" t="s">
        <v>3</v>
      </c>
      <c r="B24" s="50" t="s">
        <v>30</v>
      </c>
      <c r="C24" s="51" t="s">
        <v>31</v>
      </c>
      <c r="D24" s="145">
        <f>D25</f>
        <v>6225</v>
      </c>
      <c r="E24" s="145">
        <f>E25</f>
        <v>5890</v>
      </c>
      <c r="F24" s="189">
        <f>F25</f>
        <v>5890</v>
      </c>
    </row>
    <row r="25" spans="1:6" ht="90" thickBot="1" x14ac:dyDescent="0.3">
      <c r="A25" s="105" t="s">
        <v>23</v>
      </c>
      <c r="B25" s="100" t="s">
        <v>32</v>
      </c>
      <c r="C25" s="49" t="s">
        <v>33</v>
      </c>
      <c r="D25" s="142">
        <v>6225</v>
      </c>
      <c r="E25" s="142">
        <v>5890</v>
      </c>
      <c r="F25" s="186">
        <v>5890</v>
      </c>
    </row>
    <row r="26" spans="1:6" ht="29.25" thickBot="1" x14ac:dyDescent="0.3">
      <c r="A26" s="73" t="s">
        <v>3</v>
      </c>
      <c r="B26" s="6" t="s">
        <v>34</v>
      </c>
      <c r="C26" s="74" t="s">
        <v>35</v>
      </c>
      <c r="D26" s="140">
        <f>D27+D32+D34+D36+D38</f>
        <v>124586.70000000001</v>
      </c>
      <c r="E26" s="140">
        <f>E27+E32+E34+E36+E38</f>
        <v>71056</v>
      </c>
      <c r="F26" s="184">
        <f>F27+F32+F34+F36+F38</f>
        <v>73309</v>
      </c>
    </row>
    <row r="27" spans="1:6" ht="25.5" x14ac:dyDescent="0.25">
      <c r="A27" s="46" t="s">
        <v>3</v>
      </c>
      <c r="B27" s="47" t="s">
        <v>217</v>
      </c>
      <c r="C27" s="48" t="s">
        <v>218</v>
      </c>
      <c r="D27" s="144">
        <f>D28+D30</f>
        <v>84000</v>
      </c>
      <c r="E27" s="144">
        <f>E28+E30</f>
        <v>54982</v>
      </c>
      <c r="F27" s="188">
        <f>F28+F30</f>
        <v>56630</v>
      </c>
    </row>
    <row r="28" spans="1:6" ht="25.5" x14ac:dyDescent="0.25">
      <c r="A28" s="78" t="s">
        <v>10</v>
      </c>
      <c r="B28" s="75" t="s">
        <v>220</v>
      </c>
      <c r="C28" s="76" t="s">
        <v>219</v>
      </c>
      <c r="D28" s="145">
        <f>D29</f>
        <v>58600</v>
      </c>
      <c r="E28" s="145">
        <f>E29</f>
        <v>37190</v>
      </c>
      <c r="F28" s="189">
        <f>F29</f>
        <v>38305</v>
      </c>
    </row>
    <row r="29" spans="1:6" ht="25.5" x14ac:dyDescent="0.25">
      <c r="A29" s="105" t="s">
        <v>10</v>
      </c>
      <c r="B29" s="103" t="s">
        <v>221</v>
      </c>
      <c r="C29" s="104" t="s">
        <v>219</v>
      </c>
      <c r="D29" s="142">
        <v>58600</v>
      </c>
      <c r="E29" s="142">
        <v>37190</v>
      </c>
      <c r="F29" s="186">
        <v>38305</v>
      </c>
    </row>
    <row r="30" spans="1:6" ht="38.25" x14ac:dyDescent="0.25">
      <c r="A30" s="78" t="s">
        <v>10</v>
      </c>
      <c r="B30" s="75" t="s">
        <v>223</v>
      </c>
      <c r="C30" s="76" t="s">
        <v>222</v>
      </c>
      <c r="D30" s="145">
        <f>D31</f>
        <v>25400</v>
      </c>
      <c r="E30" s="145">
        <f>E31</f>
        <v>17792</v>
      </c>
      <c r="F30" s="189">
        <f>F31</f>
        <v>18325</v>
      </c>
    </row>
    <row r="31" spans="1:6" ht="51" x14ac:dyDescent="0.25">
      <c r="A31" s="105" t="s">
        <v>10</v>
      </c>
      <c r="B31" s="103" t="s">
        <v>225</v>
      </c>
      <c r="C31" s="104" t="s">
        <v>224</v>
      </c>
      <c r="D31" s="142">
        <v>25400</v>
      </c>
      <c r="E31" s="142">
        <v>17792</v>
      </c>
      <c r="F31" s="186">
        <v>18325</v>
      </c>
    </row>
    <row r="32" spans="1:6" ht="25.5" x14ac:dyDescent="0.25">
      <c r="A32" s="46" t="s">
        <v>3</v>
      </c>
      <c r="B32" s="47" t="s">
        <v>36</v>
      </c>
      <c r="C32" s="48" t="s">
        <v>37</v>
      </c>
      <c r="D32" s="144">
        <f>D33</f>
        <v>21379</v>
      </c>
      <c r="E32" s="144">
        <f>E33</f>
        <v>0</v>
      </c>
      <c r="F32" s="188">
        <f>F33</f>
        <v>0</v>
      </c>
    </row>
    <row r="33" spans="1:6" x14ac:dyDescent="0.25">
      <c r="A33" s="105" t="s">
        <v>10</v>
      </c>
      <c r="B33" s="103" t="s">
        <v>38</v>
      </c>
      <c r="C33" s="104" t="s">
        <v>37</v>
      </c>
      <c r="D33" s="142">
        <v>21379</v>
      </c>
      <c r="E33" s="142">
        <v>0</v>
      </c>
      <c r="F33" s="186">
        <v>0</v>
      </c>
    </row>
    <row r="34" spans="1:6" x14ac:dyDescent="0.25">
      <c r="A34" s="78" t="s">
        <v>3</v>
      </c>
      <c r="B34" s="75" t="s">
        <v>39</v>
      </c>
      <c r="C34" s="76" t="s">
        <v>40</v>
      </c>
      <c r="D34" s="145">
        <f>D35</f>
        <v>718.1</v>
      </c>
      <c r="E34" s="145">
        <f>E35</f>
        <v>360</v>
      </c>
      <c r="F34" s="189">
        <f>F35</f>
        <v>370</v>
      </c>
    </row>
    <row r="35" spans="1:6" x14ac:dyDescent="0.25">
      <c r="A35" s="105" t="s">
        <v>10</v>
      </c>
      <c r="B35" s="103" t="s">
        <v>41</v>
      </c>
      <c r="C35" s="104" t="s">
        <v>40</v>
      </c>
      <c r="D35" s="142">
        <v>718.1</v>
      </c>
      <c r="E35" s="142">
        <v>360</v>
      </c>
      <c r="F35" s="186">
        <v>370</v>
      </c>
    </row>
    <row r="36" spans="1:6" ht="25.5" x14ac:dyDescent="0.25">
      <c r="A36" s="78" t="s">
        <v>3</v>
      </c>
      <c r="B36" s="75" t="s">
        <v>42</v>
      </c>
      <c r="C36" s="76" t="s">
        <v>43</v>
      </c>
      <c r="D36" s="145">
        <f>D37</f>
        <v>18489.599999999999</v>
      </c>
      <c r="E36" s="145">
        <f>E37</f>
        <v>13358</v>
      </c>
      <c r="F36" s="189">
        <f>F37</f>
        <v>13759</v>
      </c>
    </row>
    <row r="37" spans="1:6" ht="25.5" x14ac:dyDescent="0.25">
      <c r="A37" s="77" t="s">
        <v>10</v>
      </c>
      <c r="B37" s="103" t="s">
        <v>44</v>
      </c>
      <c r="C37" s="183" t="s">
        <v>45</v>
      </c>
      <c r="D37" s="143">
        <v>18489.599999999999</v>
      </c>
      <c r="E37" s="143">
        <v>13358</v>
      </c>
      <c r="F37" s="187">
        <v>13759</v>
      </c>
    </row>
    <row r="38" spans="1:6" x14ac:dyDescent="0.25">
      <c r="A38" s="78" t="s">
        <v>3</v>
      </c>
      <c r="B38" s="75" t="s">
        <v>305</v>
      </c>
      <c r="C38" s="76" t="s">
        <v>306</v>
      </c>
      <c r="D38" s="145">
        <f>D39</f>
        <v>0</v>
      </c>
      <c r="E38" s="145">
        <f>E39</f>
        <v>2356</v>
      </c>
      <c r="F38" s="189">
        <f>F39</f>
        <v>2550</v>
      </c>
    </row>
    <row r="39" spans="1:6" ht="13.5" thickBot="1" x14ac:dyDescent="0.3">
      <c r="A39" s="77" t="s">
        <v>10</v>
      </c>
      <c r="B39" s="69" t="s">
        <v>305</v>
      </c>
      <c r="C39" s="70" t="s">
        <v>306</v>
      </c>
      <c r="D39" s="146">
        <v>0</v>
      </c>
      <c r="E39" s="146">
        <v>2356</v>
      </c>
      <c r="F39" s="190">
        <v>2550</v>
      </c>
    </row>
    <row r="40" spans="1:6" ht="29.25" thickBot="1" x14ac:dyDescent="0.3">
      <c r="A40" s="73" t="s">
        <v>3</v>
      </c>
      <c r="B40" s="6" t="s">
        <v>46</v>
      </c>
      <c r="C40" s="74" t="s">
        <v>47</v>
      </c>
      <c r="D40" s="140">
        <f>D41+D45+D43</f>
        <v>206758</v>
      </c>
      <c r="E40" s="140">
        <f>E41+E45+E43</f>
        <v>216570</v>
      </c>
      <c r="F40" s="184">
        <f>F41+F45+F43</f>
        <v>220023</v>
      </c>
    </row>
    <row r="41" spans="1:6" x14ac:dyDescent="0.25">
      <c r="A41" s="46" t="s">
        <v>3</v>
      </c>
      <c r="B41" s="47" t="s">
        <v>48</v>
      </c>
      <c r="C41" s="48" t="s">
        <v>49</v>
      </c>
      <c r="D41" s="144">
        <f>D42</f>
        <v>20797</v>
      </c>
      <c r="E41" s="144">
        <f>E42</f>
        <v>21324</v>
      </c>
      <c r="F41" s="188">
        <f>F42</f>
        <v>21648</v>
      </c>
    </row>
    <row r="42" spans="1:6" ht="38.25" x14ac:dyDescent="0.25">
      <c r="A42" s="105" t="s">
        <v>10</v>
      </c>
      <c r="B42" s="103" t="s">
        <v>50</v>
      </c>
      <c r="C42" s="104" t="s">
        <v>51</v>
      </c>
      <c r="D42" s="142">
        <v>20797</v>
      </c>
      <c r="E42" s="142">
        <v>21324</v>
      </c>
      <c r="F42" s="186">
        <v>21648</v>
      </c>
    </row>
    <row r="43" spans="1:6" x14ac:dyDescent="0.25">
      <c r="A43" s="46" t="s">
        <v>3</v>
      </c>
      <c r="B43" s="75" t="s">
        <v>228</v>
      </c>
      <c r="C43" s="76" t="s">
        <v>226</v>
      </c>
      <c r="D43" s="145">
        <f>D44</f>
        <v>54183</v>
      </c>
      <c r="E43" s="145">
        <f>E44</f>
        <v>56523</v>
      </c>
      <c r="F43" s="189">
        <f>F44</f>
        <v>57541</v>
      </c>
    </row>
    <row r="44" spans="1:6" x14ac:dyDescent="0.25">
      <c r="A44" s="105" t="s">
        <v>10</v>
      </c>
      <c r="B44" s="103" t="s">
        <v>229</v>
      </c>
      <c r="C44" s="104" t="s">
        <v>227</v>
      </c>
      <c r="D44" s="142">
        <v>54183</v>
      </c>
      <c r="E44" s="142">
        <v>56523</v>
      </c>
      <c r="F44" s="186">
        <v>57541</v>
      </c>
    </row>
    <row r="45" spans="1:6" x14ac:dyDescent="0.25">
      <c r="A45" s="78" t="s">
        <v>3</v>
      </c>
      <c r="B45" s="75" t="s">
        <v>52</v>
      </c>
      <c r="C45" s="76" t="s">
        <v>53</v>
      </c>
      <c r="D45" s="145">
        <f>D46+D48</f>
        <v>131778</v>
      </c>
      <c r="E45" s="145">
        <f>E46+E48</f>
        <v>138723</v>
      </c>
      <c r="F45" s="189">
        <f>F46+F48</f>
        <v>140834</v>
      </c>
    </row>
    <row r="46" spans="1:6" x14ac:dyDescent="0.25">
      <c r="A46" s="78" t="s">
        <v>3</v>
      </c>
      <c r="B46" s="75" t="s">
        <v>54</v>
      </c>
      <c r="C46" s="76" t="s">
        <v>55</v>
      </c>
      <c r="D46" s="145">
        <f>D47</f>
        <v>101922</v>
      </c>
      <c r="E46" s="145">
        <f>E47</f>
        <v>108125</v>
      </c>
      <c r="F46" s="189">
        <f>F47</f>
        <v>110071</v>
      </c>
    </row>
    <row r="47" spans="1:6" ht="25.5" x14ac:dyDescent="0.25">
      <c r="A47" s="105" t="s">
        <v>10</v>
      </c>
      <c r="B47" s="103" t="s">
        <v>56</v>
      </c>
      <c r="C47" s="104" t="s">
        <v>57</v>
      </c>
      <c r="D47" s="142">
        <v>101922</v>
      </c>
      <c r="E47" s="142">
        <v>108125</v>
      </c>
      <c r="F47" s="186">
        <v>110071</v>
      </c>
    </row>
    <row r="48" spans="1:6" x14ac:dyDescent="0.25">
      <c r="A48" s="78" t="s">
        <v>3</v>
      </c>
      <c r="B48" s="75" t="s">
        <v>58</v>
      </c>
      <c r="C48" s="76" t="s">
        <v>59</v>
      </c>
      <c r="D48" s="145">
        <f>D49</f>
        <v>29856</v>
      </c>
      <c r="E48" s="145">
        <f>E49</f>
        <v>30598</v>
      </c>
      <c r="F48" s="189">
        <f>F49</f>
        <v>30763</v>
      </c>
    </row>
    <row r="49" spans="1:6" ht="26.25" thickBot="1" x14ac:dyDescent="0.3">
      <c r="A49" s="77" t="s">
        <v>10</v>
      </c>
      <c r="B49" s="45" t="s">
        <v>60</v>
      </c>
      <c r="C49" s="183" t="s">
        <v>61</v>
      </c>
      <c r="D49" s="143">
        <v>29856</v>
      </c>
      <c r="E49" s="143">
        <v>30598</v>
      </c>
      <c r="F49" s="187">
        <v>30763</v>
      </c>
    </row>
    <row r="50" spans="1:6" ht="29.25" thickBot="1" x14ac:dyDescent="0.3">
      <c r="A50" s="73" t="s">
        <v>3</v>
      </c>
      <c r="B50" s="6" t="s">
        <v>264</v>
      </c>
      <c r="C50" s="74" t="s">
        <v>263</v>
      </c>
      <c r="D50" s="140">
        <f t="shared" ref="D50:F51" si="0">D51</f>
        <v>451</v>
      </c>
      <c r="E50" s="140">
        <f t="shared" si="0"/>
        <v>482</v>
      </c>
      <c r="F50" s="184">
        <f t="shared" si="0"/>
        <v>516</v>
      </c>
    </row>
    <row r="51" spans="1:6" x14ac:dyDescent="0.25">
      <c r="A51" s="46" t="s">
        <v>3</v>
      </c>
      <c r="B51" s="47" t="s">
        <v>266</v>
      </c>
      <c r="C51" s="48" t="s">
        <v>265</v>
      </c>
      <c r="D51" s="144">
        <f t="shared" si="0"/>
        <v>451</v>
      </c>
      <c r="E51" s="144">
        <f t="shared" si="0"/>
        <v>482</v>
      </c>
      <c r="F51" s="188">
        <f t="shared" si="0"/>
        <v>516</v>
      </c>
    </row>
    <row r="52" spans="1:6" ht="13.5" thickBot="1" x14ac:dyDescent="0.3">
      <c r="A52" s="105" t="s">
        <v>10</v>
      </c>
      <c r="B52" s="103" t="s">
        <v>268</v>
      </c>
      <c r="C52" s="104" t="s">
        <v>267</v>
      </c>
      <c r="D52" s="142">
        <v>451</v>
      </c>
      <c r="E52" s="142">
        <v>482</v>
      </c>
      <c r="F52" s="186">
        <v>516</v>
      </c>
    </row>
    <row r="53" spans="1:6" ht="29.25" thickBot="1" x14ac:dyDescent="0.3">
      <c r="A53" s="73" t="s">
        <v>3</v>
      </c>
      <c r="B53" s="6" t="s">
        <v>62</v>
      </c>
      <c r="C53" s="74" t="s">
        <v>63</v>
      </c>
      <c r="D53" s="140">
        <f>D54+D56</f>
        <v>16070</v>
      </c>
      <c r="E53" s="140">
        <f>E54+E56</f>
        <v>14380</v>
      </c>
      <c r="F53" s="184">
        <f>F54+F56</f>
        <v>14590</v>
      </c>
    </row>
    <row r="54" spans="1:6" ht="25.5" x14ac:dyDescent="0.25">
      <c r="A54" s="46" t="s">
        <v>3</v>
      </c>
      <c r="B54" s="47" t="s">
        <v>64</v>
      </c>
      <c r="C54" s="48" t="s">
        <v>65</v>
      </c>
      <c r="D54" s="144">
        <f>D55</f>
        <v>16000</v>
      </c>
      <c r="E54" s="144">
        <f>E55</f>
        <v>14100</v>
      </c>
      <c r="F54" s="188">
        <f>F55</f>
        <v>14300</v>
      </c>
    </row>
    <row r="55" spans="1:6" ht="38.25" x14ac:dyDescent="0.25">
      <c r="A55" s="105" t="s">
        <v>10</v>
      </c>
      <c r="B55" s="103" t="s">
        <v>204</v>
      </c>
      <c r="C55" s="104" t="s">
        <v>66</v>
      </c>
      <c r="D55" s="142">
        <v>16000</v>
      </c>
      <c r="E55" s="142">
        <v>14100</v>
      </c>
      <c r="F55" s="186">
        <v>14300</v>
      </c>
    </row>
    <row r="56" spans="1:6" ht="25.5" x14ac:dyDescent="0.25">
      <c r="A56" s="78" t="s">
        <v>3</v>
      </c>
      <c r="B56" s="75" t="s">
        <v>67</v>
      </c>
      <c r="C56" s="76" t="s">
        <v>68</v>
      </c>
      <c r="D56" s="145">
        <f>D57+D58</f>
        <v>70</v>
      </c>
      <c r="E56" s="145">
        <f>E57+E58</f>
        <v>280</v>
      </c>
      <c r="F56" s="189">
        <f>F57+F58</f>
        <v>290</v>
      </c>
    </row>
    <row r="57" spans="1:6" ht="25.5" x14ac:dyDescent="0.25">
      <c r="A57" s="105" t="s">
        <v>69</v>
      </c>
      <c r="B57" s="103" t="s">
        <v>205</v>
      </c>
      <c r="C57" s="104" t="s">
        <v>70</v>
      </c>
      <c r="D57" s="142">
        <v>50</v>
      </c>
      <c r="E57" s="142">
        <v>260</v>
      </c>
      <c r="F57" s="186">
        <v>270</v>
      </c>
    </row>
    <row r="58" spans="1:6" ht="51" x14ac:dyDescent="0.25">
      <c r="A58" s="78" t="s">
        <v>3</v>
      </c>
      <c r="B58" s="52" t="s">
        <v>202</v>
      </c>
      <c r="C58" s="7" t="s">
        <v>230</v>
      </c>
      <c r="D58" s="147">
        <f>D59</f>
        <v>20</v>
      </c>
      <c r="E58" s="147">
        <f>E59</f>
        <v>20</v>
      </c>
      <c r="F58" s="191">
        <f>F59</f>
        <v>20</v>
      </c>
    </row>
    <row r="59" spans="1:6" ht="77.25" thickBot="1" x14ac:dyDescent="0.3">
      <c r="A59" s="77" t="s">
        <v>71</v>
      </c>
      <c r="B59" s="45" t="s">
        <v>206</v>
      </c>
      <c r="C59" s="86" t="s">
        <v>72</v>
      </c>
      <c r="D59" s="143">
        <v>20</v>
      </c>
      <c r="E59" s="143">
        <v>20</v>
      </c>
      <c r="F59" s="187">
        <v>20</v>
      </c>
    </row>
    <row r="60" spans="1:6" ht="43.5" thickBot="1" x14ac:dyDescent="0.3">
      <c r="A60" s="73" t="s">
        <v>3</v>
      </c>
      <c r="B60" s="6" t="s">
        <v>73</v>
      </c>
      <c r="C60" s="74" t="s">
        <v>74</v>
      </c>
      <c r="D60" s="140">
        <f>D61+D75+D78+D70</f>
        <v>81723</v>
      </c>
      <c r="E60" s="140">
        <f>E61+E75+E78</f>
        <v>80752</v>
      </c>
      <c r="F60" s="184">
        <f>F61+F75+F78</f>
        <v>80200</v>
      </c>
    </row>
    <row r="61" spans="1:6" ht="68.099999999999994" customHeight="1" x14ac:dyDescent="0.25">
      <c r="A61" s="78" t="s">
        <v>3</v>
      </c>
      <c r="B61" s="75" t="s">
        <v>75</v>
      </c>
      <c r="C61" s="53" t="s">
        <v>76</v>
      </c>
      <c r="D61" s="145">
        <f>D62+D64+D68+D66</f>
        <v>61907.7</v>
      </c>
      <c r="E61" s="145">
        <f>E62+E64+E66+E68</f>
        <v>64152</v>
      </c>
      <c r="F61" s="189">
        <f>F62+F64+F68+F66</f>
        <v>64200</v>
      </c>
    </row>
    <row r="62" spans="1:6" ht="51" x14ac:dyDescent="0.25">
      <c r="A62" s="78" t="s">
        <v>3</v>
      </c>
      <c r="B62" s="75" t="s">
        <v>77</v>
      </c>
      <c r="C62" s="76" t="s">
        <v>78</v>
      </c>
      <c r="D62" s="145">
        <f>D63</f>
        <v>42648.5</v>
      </c>
      <c r="E62" s="145">
        <f>E63</f>
        <v>40694</v>
      </c>
      <c r="F62" s="189">
        <f>F63</f>
        <v>40700</v>
      </c>
    </row>
    <row r="63" spans="1:6" ht="63.75" x14ac:dyDescent="0.25">
      <c r="A63" s="105" t="s">
        <v>79</v>
      </c>
      <c r="B63" s="103" t="s">
        <v>80</v>
      </c>
      <c r="C63" s="44" t="s">
        <v>81</v>
      </c>
      <c r="D63" s="142">
        <v>42648.5</v>
      </c>
      <c r="E63" s="142">
        <v>40694</v>
      </c>
      <c r="F63" s="186">
        <v>40700</v>
      </c>
    </row>
    <row r="64" spans="1:6" ht="63.75" x14ac:dyDescent="0.25">
      <c r="A64" s="78" t="s">
        <v>3</v>
      </c>
      <c r="B64" s="75" t="s">
        <v>82</v>
      </c>
      <c r="C64" s="53" t="s">
        <v>83</v>
      </c>
      <c r="D64" s="145">
        <f>D65</f>
        <v>3030</v>
      </c>
      <c r="E64" s="145">
        <f>E65</f>
        <v>5758</v>
      </c>
      <c r="F64" s="189">
        <f>F65</f>
        <v>5800</v>
      </c>
    </row>
    <row r="65" spans="1:6" ht="56.1" customHeight="1" x14ac:dyDescent="0.25">
      <c r="A65" s="105" t="s">
        <v>79</v>
      </c>
      <c r="B65" s="103" t="s">
        <v>84</v>
      </c>
      <c r="C65" s="104" t="s">
        <v>85</v>
      </c>
      <c r="D65" s="142">
        <v>3030</v>
      </c>
      <c r="E65" s="142">
        <v>5758</v>
      </c>
      <c r="F65" s="186">
        <v>5800</v>
      </c>
    </row>
    <row r="66" spans="1:6" ht="68.099999999999994" customHeight="1" x14ac:dyDescent="0.25">
      <c r="A66" s="78" t="s">
        <v>3</v>
      </c>
      <c r="B66" s="75" t="s">
        <v>231</v>
      </c>
      <c r="C66" s="53" t="s">
        <v>287</v>
      </c>
      <c r="D66" s="145">
        <f>D67</f>
        <v>300</v>
      </c>
      <c r="E66" s="145">
        <f>E67</f>
        <v>320</v>
      </c>
      <c r="F66" s="189">
        <f>F67</f>
        <v>350</v>
      </c>
    </row>
    <row r="67" spans="1:6" ht="51" x14ac:dyDescent="0.25">
      <c r="A67" s="105" t="s">
        <v>69</v>
      </c>
      <c r="B67" s="103" t="s">
        <v>233</v>
      </c>
      <c r="C67" s="104" t="s">
        <v>232</v>
      </c>
      <c r="D67" s="142">
        <v>300</v>
      </c>
      <c r="E67" s="142">
        <v>320</v>
      </c>
      <c r="F67" s="186">
        <v>350</v>
      </c>
    </row>
    <row r="68" spans="1:6" ht="38.25" x14ac:dyDescent="0.25">
      <c r="A68" s="78" t="s">
        <v>3</v>
      </c>
      <c r="B68" s="75" t="s">
        <v>86</v>
      </c>
      <c r="C68" s="76" t="s">
        <v>87</v>
      </c>
      <c r="D68" s="145">
        <f>D69</f>
        <v>15929.2</v>
      </c>
      <c r="E68" s="145">
        <f>E69</f>
        <v>17380</v>
      </c>
      <c r="F68" s="189">
        <f>F69</f>
        <v>17350</v>
      </c>
    </row>
    <row r="69" spans="1:6" ht="25.5" x14ac:dyDescent="0.25">
      <c r="A69" s="105" t="s">
        <v>79</v>
      </c>
      <c r="B69" s="103" t="s">
        <v>88</v>
      </c>
      <c r="C69" s="104" t="s">
        <v>89</v>
      </c>
      <c r="D69" s="142">
        <v>15929.2</v>
      </c>
      <c r="E69" s="142">
        <v>17380</v>
      </c>
      <c r="F69" s="186">
        <v>17350</v>
      </c>
    </row>
    <row r="70" spans="1:6" ht="38.25" x14ac:dyDescent="0.25">
      <c r="A70" s="78" t="s">
        <v>3</v>
      </c>
      <c r="B70" s="75" t="s">
        <v>389</v>
      </c>
      <c r="C70" s="76" t="s">
        <v>390</v>
      </c>
      <c r="D70" s="145">
        <f>D71+D73</f>
        <v>144.5</v>
      </c>
      <c r="E70" s="145">
        <f>E71+E73</f>
        <v>0</v>
      </c>
      <c r="F70" s="189">
        <f>F71+F73</f>
        <v>0</v>
      </c>
    </row>
    <row r="71" spans="1:6" ht="38.25" x14ac:dyDescent="0.25">
      <c r="A71" s="78" t="s">
        <v>3</v>
      </c>
      <c r="B71" s="75" t="s">
        <v>391</v>
      </c>
      <c r="C71" s="76" t="s">
        <v>392</v>
      </c>
      <c r="D71" s="145">
        <f>D72</f>
        <v>135</v>
      </c>
      <c r="E71" s="145">
        <f>E72</f>
        <v>0</v>
      </c>
      <c r="F71" s="189">
        <f>F72</f>
        <v>0</v>
      </c>
    </row>
    <row r="72" spans="1:6" ht="84" customHeight="1" x14ac:dyDescent="0.25">
      <c r="A72" s="105" t="s">
        <v>79</v>
      </c>
      <c r="B72" s="103" t="s">
        <v>393</v>
      </c>
      <c r="C72" s="104" t="s">
        <v>394</v>
      </c>
      <c r="D72" s="142">
        <v>135</v>
      </c>
      <c r="E72" s="142">
        <v>0</v>
      </c>
      <c r="F72" s="186">
        <v>0</v>
      </c>
    </row>
    <row r="73" spans="1:6" ht="38.25" x14ac:dyDescent="0.25">
      <c r="A73" s="78" t="s">
        <v>3</v>
      </c>
      <c r="B73" s="75" t="s">
        <v>395</v>
      </c>
      <c r="C73" s="76" t="s">
        <v>396</v>
      </c>
      <c r="D73" s="145">
        <f>D74</f>
        <v>9.5</v>
      </c>
      <c r="E73" s="145">
        <f>E74</f>
        <v>0</v>
      </c>
      <c r="F73" s="189">
        <f>F74</f>
        <v>0</v>
      </c>
    </row>
    <row r="74" spans="1:6" ht="67.5" customHeight="1" x14ac:dyDescent="0.25">
      <c r="A74" s="105" t="s">
        <v>79</v>
      </c>
      <c r="B74" s="103" t="s">
        <v>397</v>
      </c>
      <c r="C74" s="104" t="s">
        <v>398</v>
      </c>
      <c r="D74" s="142">
        <v>9.5</v>
      </c>
      <c r="E74" s="142">
        <v>0</v>
      </c>
      <c r="F74" s="186">
        <v>0</v>
      </c>
    </row>
    <row r="75" spans="1:6" ht="25.5" x14ac:dyDescent="0.25">
      <c r="A75" s="78" t="s">
        <v>3</v>
      </c>
      <c r="B75" s="75" t="s">
        <v>90</v>
      </c>
      <c r="C75" s="76" t="s">
        <v>91</v>
      </c>
      <c r="D75" s="145">
        <f t="shared" ref="D75:F76" si="1">D76</f>
        <v>1470.8</v>
      </c>
      <c r="E75" s="145">
        <f t="shared" si="1"/>
        <v>1000</v>
      </c>
      <c r="F75" s="189">
        <f t="shared" si="1"/>
        <v>1000</v>
      </c>
    </row>
    <row r="76" spans="1:6" ht="38.25" x14ac:dyDescent="0.25">
      <c r="A76" s="78" t="s">
        <v>3</v>
      </c>
      <c r="B76" s="75" t="s">
        <v>92</v>
      </c>
      <c r="C76" s="76" t="s">
        <v>93</v>
      </c>
      <c r="D76" s="145">
        <f t="shared" si="1"/>
        <v>1470.8</v>
      </c>
      <c r="E76" s="145">
        <f t="shared" si="1"/>
        <v>1000</v>
      </c>
      <c r="F76" s="189">
        <f t="shared" si="1"/>
        <v>1000</v>
      </c>
    </row>
    <row r="77" spans="1:6" ht="38.25" x14ac:dyDescent="0.25">
      <c r="A77" s="105" t="s">
        <v>79</v>
      </c>
      <c r="B77" s="103" t="s">
        <v>94</v>
      </c>
      <c r="C77" s="104" t="s">
        <v>95</v>
      </c>
      <c r="D77" s="142">
        <v>1470.8</v>
      </c>
      <c r="E77" s="142">
        <v>1000</v>
      </c>
      <c r="F77" s="186">
        <v>1000</v>
      </c>
    </row>
    <row r="78" spans="1:6" ht="63.75" x14ac:dyDescent="0.25">
      <c r="A78" s="78" t="s">
        <v>3</v>
      </c>
      <c r="B78" s="75" t="s">
        <v>96</v>
      </c>
      <c r="C78" s="53" t="s">
        <v>97</v>
      </c>
      <c r="D78" s="145">
        <f t="shared" ref="D78:F79" si="2">D79</f>
        <v>18200</v>
      </c>
      <c r="E78" s="145">
        <f t="shared" si="2"/>
        <v>15600</v>
      </c>
      <c r="F78" s="189">
        <f t="shared" si="2"/>
        <v>15000</v>
      </c>
    </row>
    <row r="79" spans="1:6" ht="63.75" x14ac:dyDescent="0.25">
      <c r="A79" s="78" t="s">
        <v>3</v>
      </c>
      <c r="B79" s="75" t="s">
        <v>98</v>
      </c>
      <c r="C79" s="53" t="s">
        <v>99</v>
      </c>
      <c r="D79" s="145">
        <f t="shared" si="2"/>
        <v>18200</v>
      </c>
      <c r="E79" s="145">
        <f t="shared" si="2"/>
        <v>15600</v>
      </c>
      <c r="F79" s="189">
        <f t="shared" si="2"/>
        <v>15000</v>
      </c>
    </row>
    <row r="80" spans="1:6" ht="64.5" thickBot="1" x14ac:dyDescent="0.3">
      <c r="A80" s="77" t="s">
        <v>100</v>
      </c>
      <c r="B80" s="45" t="s">
        <v>101</v>
      </c>
      <c r="C80" s="183" t="s">
        <v>102</v>
      </c>
      <c r="D80" s="146">
        <v>18200</v>
      </c>
      <c r="E80" s="146">
        <v>15600</v>
      </c>
      <c r="F80" s="192">
        <v>15000</v>
      </c>
    </row>
    <row r="81" spans="1:6" ht="29.25" thickBot="1" x14ac:dyDescent="0.3">
      <c r="A81" s="73" t="s">
        <v>3</v>
      </c>
      <c r="B81" s="6" t="s">
        <v>103</v>
      </c>
      <c r="C81" s="74" t="s">
        <v>104</v>
      </c>
      <c r="D81" s="140">
        <f>D82</f>
        <v>790</v>
      </c>
      <c r="E81" s="140">
        <f>E82</f>
        <v>540</v>
      </c>
      <c r="F81" s="184">
        <f>F82</f>
        <v>560</v>
      </c>
    </row>
    <row r="82" spans="1:6" x14ac:dyDescent="0.25">
      <c r="A82" s="46" t="s">
        <v>3</v>
      </c>
      <c r="B82" s="47" t="s">
        <v>105</v>
      </c>
      <c r="C82" s="48" t="s">
        <v>106</v>
      </c>
      <c r="D82" s="144">
        <f>D83+D84+D85</f>
        <v>790</v>
      </c>
      <c r="E82" s="144">
        <f>E83+E84+E85</f>
        <v>540</v>
      </c>
      <c r="F82" s="188">
        <f>F83+F84+F85</f>
        <v>560</v>
      </c>
    </row>
    <row r="83" spans="1:6" ht="25.5" x14ac:dyDescent="0.25">
      <c r="A83" s="105" t="s">
        <v>107</v>
      </c>
      <c r="B83" s="103" t="s">
        <v>108</v>
      </c>
      <c r="C83" s="104" t="s">
        <v>109</v>
      </c>
      <c r="D83" s="142">
        <v>170</v>
      </c>
      <c r="E83" s="142">
        <v>30</v>
      </c>
      <c r="F83" s="186">
        <v>30</v>
      </c>
    </row>
    <row r="84" spans="1:6" x14ac:dyDescent="0.25">
      <c r="A84" s="105" t="s">
        <v>107</v>
      </c>
      <c r="B84" s="103" t="s">
        <v>110</v>
      </c>
      <c r="C84" s="104" t="s">
        <v>111</v>
      </c>
      <c r="D84" s="142">
        <v>420</v>
      </c>
      <c r="E84" s="142">
        <v>320</v>
      </c>
      <c r="F84" s="186">
        <v>330</v>
      </c>
    </row>
    <row r="85" spans="1:6" x14ac:dyDescent="0.25">
      <c r="A85" s="72" t="s">
        <v>3</v>
      </c>
      <c r="B85" s="52" t="s">
        <v>112</v>
      </c>
      <c r="C85" s="7" t="s">
        <v>113</v>
      </c>
      <c r="D85" s="147">
        <f>D86</f>
        <v>200</v>
      </c>
      <c r="E85" s="147">
        <f>E86</f>
        <v>190</v>
      </c>
      <c r="F85" s="191">
        <f>F86</f>
        <v>200</v>
      </c>
    </row>
    <row r="86" spans="1:6" ht="16.5" customHeight="1" thickBot="1" x14ac:dyDescent="0.3">
      <c r="A86" s="77" t="s">
        <v>107</v>
      </c>
      <c r="B86" s="45" t="s">
        <v>114</v>
      </c>
      <c r="C86" s="183" t="s">
        <v>115</v>
      </c>
      <c r="D86" s="143">
        <v>200</v>
      </c>
      <c r="E86" s="143">
        <v>190</v>
      </c>
      <c r="F86" s="187">
        <v>200</v>
      </c>
    </row>
    <row r="87" spans="1:6" ht="29.25" thickBot="1" x14ac:dyDescent="0.3">
      <c r="A87" s="73" t="s">
        <v>3</v>
      </c>
      <c r="B87" s="6" t="s">
        <v>116</v>
      </c>
      <c r="C87" s="74" t="s">
        <v>117</v>
      </c>
      <c r="D87" s="140">
        <f>D88+D92</f>
        <v>670</v>
      </c>
      <c r="E87" s="140">
        <f>E88+E92</f>
        <v>330</v>
      </c>
      <c r="F87" s="184">
        <f>F88+F92</f>
        <v>350</v>
      </c>
    </row>
    <row r="88" spans="1:6" x14ac:dyDescent="0.25">
      <c r="A88" s="46" t="s">
        <v>3</v>
      </c>
      <c r="B88" s="47" t="s">
        <v>118</v>
      </c>
      <c r="C88" s="48" t="s">
        <v>119</v>
      </c>
      <c r="D88" s="144">
        <f>D89</f>
        <v>565</v>
      </c>
      <c r="E88" s="144">
        <f>E89</f>
        <v>100</v>
      </c>
      <c r="F88" s="188">
        <f>F89</f>
        <v>100</v>
      </c>
    </row>
    <row r="89" spans="1:6" x14ac:dyDescent="0.25">
      <c r="A89" s="78" t="s">
        <v>3</v>
      </c>
      <c r="B89" s="75" t="s">
        <v>120</v>
      </c>
      <c r="C89" s="76" t="s">
        <v>121</v>
      </c>
      <c r="D89" s="145">
        <f>D91+D90</f>
        <v>565</v>
      </c>
      <c r="E89" s="145">
        <f>E91+E90</f>
        <v>100</v>
      </c>
      <c r="F89" s="189">
        <f>F91+F90</f>
        <v>100</v>
      </c>
    </row>
    <row r="90" spans="1:6" ht="25.5" x14ac:dyDescent="0.25">
      <c r="A90" s="105" t="s">
        <v>69</v>
      </c>
      <c r="B90" s="103" t="s">
        <v>122</v>
      </c>
      <c r="C90" s="104" t="s">
        <v>123</v>
      </c>
      <c r="D90" s="142">
        <v>340</v>
      </c>
      <c r="E90" s="142">
        <v>0</v>
      </c>
      <c r="F90" s="186">
        <v>0</v>
      </c>
    </row>
    <row r="91" spans="1:6" ht="25.5" x14ac:dyDescent="0.25">
      <c r="A91" s="105" t="s">
        <v>71</v>
      </c>
      <c r="B91" s="103" t="s">
        <v>122</v>
      </c>
      <c r="C91" s="104" t="s">
        <v>123</v>
      </c>
      <c r="D91" s="142">
        <v>225</v>
      </c>
      <c r="E91" s="142">
        <v>100</v>
      </c>
      <c r="F91" s="186">
        <v>100</v>
      </c>
    </row>
    <row r="92" spans="1:6" x14ac:dyDescent="0.25">
      <c r="A92" s="72" t="s">
        <v>3</v>
      </c>
      <c r="B92" s="227" t="s">
        <v>288</v>
      </c>
      <c r="C92" s="228" t="s">
        <v>289</v>
      </c>
      <c r="D92" s="145">
        <f>D93+D95</f>
        <v>105</v>
      </c>
      <c r="E92" s="145">
        <f>E93+E95</f>
        <v>230</v>
      </c>
      <c r="F92" s="189">
        <f>F93+F95</f>
        <v>250</v>
      </c>
    </row>
    <row r="93" spans="1:6" ht="28.5" customHeight="1" x14ac:dyDescent="0.25">
      <c r="A93" s="72" t="s">
        <v>3</v>
      </c>
      <c r="B93" s="227" t="s">
        <v>290</v>
      </c>
      <c r="C93" s="228" t="s">
        <v>291</v>
      </c>
      <c r="D93" s="145">
        <f>D94</f>
        <v>65</v>
      </c>
      <c r="E93" s="145">
        <f>E94</f>
        <v>230</v>
      </c>
      <c r="F93" s="189">
        <f>F94</f>
        <v>250</v>
      </c>
    </row>
    <row r="94" spans="1:6" ht="29.1" customHeight="1" x14ac:dyDescent="0.25">
      <c r="A94" s="105" t="s">
        <v>69</v>
      </c>
      <c r="B94" s="229" t="s">
        <v>292</v>
      </c>
      <c r="C94" s="230" t="s">
        <v>293</v>
      </c>
      <c r="D94" s="142">
        <v>65</v>
      </c>
      <c r="E94" s="142">
        <v>230</v>
      </c>
      <c r="F94" s="186">
        <v>250</v>
      </c>
    </row>
    <row r="95" spans="1:6" ht="16.5" customHeight="1" x14ac:dyDescent="0.25">
      <c r="A95" s="78" t="s">
        <v>3</v>
      </c>
      <c r="B95" s="227" t="s">
        <v>399</v>
      </c>
      <c r="C95" s="231" t="s">
        <v>400</v>
      </c>
      <c r="D95" s="145">
        <f>SUM(D96:D97)</f>
        <v>40</v>
      </c>
      <c r="E95" s="145">
        <f>SUM(E96:E97)</f>
        <v>0</v>
      </c>
      <c r="F95" s="189">
        <f>SUM(F96:F97)</f>
        <v>0</v>
      </c>
    </row>
    <row r="96" spans="1:6" x14ac:dyDescent="0.25">
      <c r="A96" s="105" t="s">
        <v>69</v>
      </c>
      <c r="B96" s="229" t="s">
        <v>401</v>
      </c>
      <c r="C96" s="119" t="s">
        <v>402</v>
      </c>
      <c r="D96" s="142">
        <v>21</v>
      </c>
      <c r="E96" s="142">
        <v>0</v>
      </c>
      <c r="F96" s="186">
        <v>0</v>
      </c>
    </row>
    <row r="97" spans="1:6" ht="13.5" thickBot="1" x14ac:dyDescent="0.3">
      <c r="A97" s="77" t="s">
        <v>100</v>
      </c>
      <c r="B97" s="232" t="s">
        <v>401</v>
      </c>
      <c r="C97" s="233" t="s">
        <v>402</v>
      </c>
      <c r="D97" s="223">
        <v>19</v>
      </c>
      <c r="E97" s="223">
        <v>0</v>
      </c>
      <c r="F97" s="234">
        <v>0</v>
      </c>
    </row>
    <row r="98" spans="1:6" ht="29.25" thickBot="1" x14ac:dyDescent="0.3">
      <c r="A98" s="73" t="s">
        <v>3</v>
      </c>
      <c r="B98" s="6" t="s">
        <v>124</v>
      </c>
      <c r="C98" s="74" t="s">
        <v>125</v>
      </c>
      <c r="D98" s="140">
        <f>D99+D101+D104+D107+D110</f>
        <v>48692.6</v>
      </c>
      <c r="E98" s="140">
        <f>E99+E101+E104+E107+E110</f>
        <v>81285.100000000006</v>
      </c>
      <c r="F98" s="184">
        <f>F99+F101+F104+F107+F110</f>
        <v>67114</v>
      </c>
    </row>
    <row r="99" spans="1:6" x14ac:dyDescent="0.25">
      <c r="A99" s="33" t="s">
        <v>3</v>
      </c>
      <c r="B99" s="34" t="s">
        <v>126</v>
      </c>
      <c r="C99" s="8" t="s">
        <v>127</v>
      </c>
      <c r="D99" s="145">
        <f>D100</f>
        <v>4600</v>
      </c>
      <c r="E99" s="145">
        <f>E100</f>
        <v>2000</v>
      </c>
      <c r="F99" s="189">
        <f>F100</f>
        <v>2000</v>
      </c>
    </row>
    <row r="100" spans="1:6" ht="25.5" x14ac:dyDescent="0.25">
      <c r="A100" s="105" t="s">
        <v>100</v>
      </c>
      <c r="B100" s="103" t="s">
        <v>128</v>
      </c>
      <c r="C100" s="104" t="s">
        <v>129</v>
      </c>
      <c r="D100" s="142">
        <v>4600</v>
      </c>
      <c r="E100" s="142">
        <v>2000</v>
      </c>
      <c r="F100" s="186">
        <v>2000</v>
      </c>
    </row>
    <row r="101" spans="1:6" ht="63.75" x14ac:dyDescent="0.25">
      <c r="A101" s="78" t="s">
        <v>3</v>
      </c>
      <c r="B101" s="75" t="s">
        <v>130</v>
      </c>
      <c r="C101" s="53" t="s">
        <v>131</v>
      </c>
      <c r="D101" s="145">
        <f t="shared" ref="D101:F102" si="3">D102</f>
        <v>5204.1000000000004</v>
      </c>
      <c r="E101" s="145">
        <f t="shared" si="3"/>
        <v>40263.1</v>
      </c>
      <c r="F101" s="189">
        <f t="shared" si="3"/>
        <v>30053</v>
      </c>
    </row>
    <row r="102" spans="1:6" ht="76.5" x14ac:dyDescent="0.25">
      <c r="A102" s="78" t="s">
        <v>3</v>
      </c>
      <c r="B102" s="75" t="s">
        <v>132</v>
      </c>
      <c r="C102" s="53" t="s">
        <v>133</v>
      </c>
      <c r="D102" s="145">
        <f t="shared" si="3"/>
        <v>5204.1000000000004</v>
      </c>
      <c r="E102" s="145">
        <f t="shared" si="3"/>
        <v>40263.1</v>
      </c>
      <c r="F102" s="189">
        <f t="shared" si="3"/>
        <v>30053</v>
      </c>
    </row>
    <row r="103" spans="1:6" ht="67.5" customHeight="1" x14ac:dyDescent="0.25">
      <c r="A103" s="105" t="s">
        <v>79</v>
      </c>
      <c r="B103" s="103" t="s">
        <v>134</v>
      </c>
      <c r="C103" s="44" t="s">
        <v>135</v>
      </c>
      <c r="D103" s="142">
        <v>5204.1000000000004</v>
      </c>
      <c r="E103" s="142">
        <v>40263.1</v>
      </c>
      <c r="F103" s="186">
        <v>30053</v>
      </c>
    </row>
    <row r="104" spans="1:6" s="9" customFormat="1" ht="25.5" x14ac:dyDescent="0.25">
      <c r="A104" s="78" t="s">
        <v>3</v>
      </c>
      <c r="B104" s="75" t="s">
        <v>136</v>
      </c>
      <c r="C104" s="76" t="s">
        <v>137</v>
      </c>
      <c r="D104" s="145">
        <f t="shared" ref="D104:F105" si="4">D105</f>
        <v>20200</v>
      </c>
      <c r="E104" s="145">
        <f t="shared" si="4"/>
        <v>39022</v>
      </c>
      <c r="F104" s="189">
        <f t="shared" si="4"/>
        <v>35061</v>
      </c>
    </row>
    <row r="105" spans="1:6" ht="25.5" x14ac:dyDescent="0.25">
      <c r="A105" s="78" t="s">
        <v>3</v>
      </c>
      <c r="B105" s="75" t="s">
        <v>138</v>
      </c>
      <c r="C105" s="76" t="s">
        <v>139</v>
      </c>
      <c r="D105" s="145">
        <f t="shared" si="4"/>
        <v>20200</v>
      </c>
      <c r="E105" s="145">
        <f t="shared" si="4"/>
        <v>39022</v>
      </c>
      <c r="F105" s="189">
        <f t="shared" si="4"/>
        <v>35061</v>
      </c>
    </row>
    <row r="106" spans="1:6" ht="38.25" x14ac:dyDescent="0.25">
      <c r="A106" s="105" t="s">
        <v>79</v>
      </c>
      <c r="B106" s="103" t="s">
        <v>140</v>
      </c>
      <c r="C106" s="104" t="s">
        <v>141</v>
      </c>
      <c r="D106" s="142">
        <v>20200</v>
      </c>
      <c r="E106" s="142">
        <v>39022</v>
      </c>
      <c r="F106" s="186">
        <v>35061</v>
      </c>
    </row>
    <row r="107" spans="1:6" ht="56.1" customHeight="1" x14ac:dyDescent="0.25">
      <c r="A107" s="78" t="s">
        <v>3</v>
      </c>
      <c r="B107" s="75" t="s">
        <v>381</v>
      </c>
      <c r="C107" s="76" t="s">
        <v>382</v>
      </c>
      <c r="D107" s="145">
        <f>D108</f>
        <v>1200</v>
      </c>
      <c r="E107" s="145">
        <f>E108</f>
        <v>0</v>
      </c>
      <c r="F107" s="189">
        <f t="shared" ref="D107:F108" si="5">F108</f>
        <v>0</v>
      </c>
    </row>
    <row r="108" spans="1:6" ht="56.1" customHeight="1" x14ac:dyDescent="0.25">
      <c r="A108" s="78" t="s">
        <v>3</v>
      </c>
      <c r="B108" s="75" t="s">
        <v>385</v>
      </c>
      <c r="C108" s="76" t="s">
        <v>386</v>
      </c>
      <c r="D108" s="145">
        <f t="shared" si="5"/>
        <v>1200</v>
      </c>
      <c r="E108" s="145">
        <f t="shared" si="5"/>
        <v>0</v>
      </c>
      <c r="F108" s="189">
        <f t="shared" si="5"/>
        <v>0</v>
      </c>
    </row>
    <row r="109" spans="1:6" ht="63.75" x14ac:dyDescent="0.25">
      <c r="A109" s="105" t="s">
        <v>79</v>
      </c>
      <c r="B109" s="103" t="s">
        <v>383</v>
      </c>
      <c r="C109" s="104" t="s">
        <v>384</v>
      </c>
      <c r="D109" s="142">
        <v>1200</v>
      </c>
      <c r="E109" s="142">
        <v>0</v>
      </c>
      <c r="F109" s="186">
        <v>0</v>
      </c>
    </row>
    <row r="110" spans="1:6" ht="38.25" x14ac:dyDescent="0.25">
      <c r="A110" s="78" t="s">
        <v>3</v>
      </c>
      <c r="B110" s="75" t="s">
        <v>413</v>
      </c>
      <c r="C110" s="76" t="s">
        <v>414</v>
      </c>
      <c r="D110" s="145">
        <f>D111</f>
        <v>17488.5</v>
      </c>
      <c r="E110" s="145">
        <f>E111</f>
        <v>0</v>
      </c>
      <c r="F110" s="189">
        <f>F111</f>
        <v>0</v>
      </c>
    </row>
    <row r="111" spans="1:6" ht="51.75" thickBot="1" x14ac:dyDescent="0.3">
      <c r="A111" s="81" t="s">
        <v>79</v>
      </c>
      <c r="B111" s="69" t="s">
        <v>415</v>
      </c>
      <c r="C111" s="70" t="s">
        <v>416</v>
      </c>
      <c r="D111" s="146">
        <v>17488.5</v>
      </c>
      <c r="E111" s="146">
        <v>0</v>
      </c>
      <c r="F111" s="241">
        <v>0</v>
      </c>
    </row>
    <row r="112" spans="1:6" ht="29.25" thickBot="1" x14ac:dyDescent="0.3">
      <c r="A112" s="73" t="s">
        <v>3</v>
      </c>
      <c r="B112" s="74" t="s">
        <v>142</v>
      </c>
      <c r="C112" s="74" t="s">
        <v>143</v>
      </c>
      <c r="D112" s="140">
        <f>D113+D124+D127</f>
        <v>1100</v>
      </c>
      <c r="E112" s="140">
        <f>E113+E124+E127</f>
        <v>1000</v>
      </c>
      <c r="F112" s="184">
        <f>F113+F124+F127</f>
        <v>1000</v>
      </c>
    </row>
    <row r="113" spans="1:6" ht="25.5" x14ac:dyDescent="0.25">
      <c r="A113" s="46" t="s">
        <v>3</v>
      </c>
      <c r="B113" s="47" t="s">
        <v>235</v>
      </c>
      <c r="C113" s="48" t="s">
        <v>234</v>
      </c>
      <c r="D113" s="144">
        <f>D114+D116+D118+D121</f>
        <v>145</v>
      </c>
      <c r="E113" s="144">
        <f>E114+E116+E118+E121</f>
        <v>145</v>
      </c>
      <c r="F113" s="188">
        <f>F114+F116+F118+F121</f>
        <v>145</v>
      </c>
    </row>
    <row r="114" spans="1:6" ht="38.25" x14ac:dyDescent="0.25">
      <c r="A114" s="46" t="s">
        <v>3</v>
      </c>
      <c r="B114" s="75" t="s">
        <v>274</v>
      </c>
      <c r="C114" s="53" t="s">
        <v>332</v>
      </c>
      <c r="D114" s="145">
        <f>D115</f>
        <v>10</v>
      </c>
      <c r="E114" s="145">
        <f>E115</f>
        <v>10</v>
      </c>
      <c r="F114" s="189">
        <f>F115</f>
        <v>10</v>
      </c>
    </row>
    <row r="115" spans="1:6" ht="63.75" x14ac:dyDescent="0.25">
      <c r="A115" s="105" t="s">
        <v>271</v>
      </c>
      <c r="B115" s="103" t="s">
        <v>270</v>
      </c>
      <c r="C115" s="44" t="s">
        <v>331</v>
      </c>
      <c r="D115" s="142">
        <v>10</v>
      </c>
      <c r="E115" s="142">
        <v>10</v>
      </c>
      <c r="F115" s="186">
        <v>10</v>
      </c>
    </row>
    <row r="116" spans="1:6" ht="63.75" x14ac:dyDescent="0.25">
      <c r="A116" s="78" t="s">
        <v>3</v>
      </c>
      <c r="B116" s="75" t="s">
        <v>294</v>
      </c>
      <c r="C116" s="53" t="s">
        <v>295</v>
      </c>
      <c r="D116" s="145">
        <f>D117</f>
        <v>10</v>
      </c>
      <c r="E116" s="145">
        <f>E117</f>
        <v>10</v>
      </c>
      <c r="F116" s="189">
        <f>F117</f>
        <v>10</v>
      </c>
    </row>
    <row r="117" spans="1:6" ht="76.5" x14ac:dyDescent="0.25">
      <c r="A117" s="105" t="s">
        <v>271</v>
      </c>
      <c r="B117" s="103" t="s">
        <v>296</v>
      </c>
      <c r="C117" s="44" t="s">
        <v>297</v>
      </c>
      <c r="D117" s="142">
        <v>10</v>
      </c>
      <c r="E117" s="142">
        <v>10</v>
      </c>
      <c r="F117" s="186">
        <v>10</v>
      </c>
    </row>
    <row r="118" spans="1:6" ht="51" x14ac:dyDescent="0.25">
      <c r="A118" s="46" t="s">
        <v>3</v>
      </c>
      <c r="B118" s="75" t="s">
        <v>273</v>
      </c>
      <c r="C118" s="53" t="s">
        <v>330</v>
      </c>
      <c r="D118" s="145">
        <f>D119+D120</f>
        <v>50</v>
      </c>
      <c r="E118" s="145">
        <f>E119+E120</f>
        <v>50</v>
      </c>
      <c r="F118" s="189">
        <f>F119+F120</f>
        <v>50</v>
      </c>
    </row>
    <row r="119" spans="1:6" ht="63.75" x14ac:dyDescent="0.25">
      <c r="A119" s="105" t="s">
        <v>271</v>
      </c>
      <c r="B119" s="103" t="s">
        <v>272</v>
      </c>
      <c r="C119" s="44" t="s">
        <v>329</v>
      </c>
      <c r="D119" s="142">
        <v>10</v>
      </c>
      <c r="E119" s="142">
        <v>10</v>
      </c>
      <c r="F119" s="186">
        <v>10</v>
      </c>
    </row>
    <row r="120" spans="1:6" ht="63.75" x14ac:dyDescent="0.25">
      <c r="A120" s="105" t="s">
        <v>79</v>
      </c>
      <c r="B120" s="103" t="s">
        <v>298</v>
      </c>
      <c r="C120" s="44" t="s">
        <v>299</v>
      </c>
      <c r="D120" s="142">
        <v>40</v>
      </c>
      <c r="E120" s="142">
        <v>40</v>
      </c>
      <c r="F120" s="186">
        <v>40</v>
      </c>
    </row>
    <row r="121" spans="1:6" ht="51" x14ac:dyDescent="0.25">
      <c r="A121" s="46" t="s">
        <v>3</v>
      </c>
      <c r="B121" s="75" t="s">
        <v>236</v>
      </c>
      <c r="C121" s="53" t="s">
        <v>328</v>
      </c>
      <c r="D121" s="145">
        <f>D122+D123</f>
        <v>75</v>
      </c>
      <c r="E121" s="145">
        <f>E122+E123</f>
        <v>75</v>
      </c>
      <c r="F121" s="189">
        <f>F122+F123</f>
        <v>75</v>
      </c>
    </row>
    <row r="122" spans="1:6" ht="76.5" x14ac:dyDescent="0.25">
      <c r="A122" s="105" t="s">
        <v>271</v>
      </c>
      <c r="B122" s="103" t="s">
        <v>237</v>
      </c>
      <c r="C122" s="44" t="s">
        <v>327</v>
      </c>
      <c r="D122" s="142">
        <v>64</v>
      </c>
      <c r="E122" s="142">
        <v>64</v>
      </c>
      <c r="F122" s="186">
        <v>64</v>
      </c>
    </row>
    <row r="123" spans="1:6" ht="76.5" x14ac:dyDescent="0.25">
      <c r="A123" s="105" t="s">
        <v>269</v>
      </c>
      <c r="B123" s="103" t="s">
        <v>237</v>
      </c>
      <c r="C123" s="44" t="s">
        <v>327</v>
      </c>
      <c r="D123" s="142">
        <v>11</v>
      </c>
      <c r="E123" s="142">
        <v>11</v>
      </c>
      <c r="F123" s="186">
        <v>11</v>
      </c>
    </row>
    <row r="124" spans="1:6" ht="27.95" customHeight="1" x14ac:dyDescent="0.25">
      <c r="A124" s="78" t="s">
        <v>3</v>
      </c>
      <c r="B124" s="75" t="s">
        <v>276</v>
      </c>
      <c r="C124" s="53" t="s">
        <v>275</v>
      </c>
      <c r="D124" s="145">
        <f>D126+D125</f>
        <v>855</v>
      </c>
      <c r="E124" s="145">
        <f>E126+E125</f>
        <v>855</v>
      </c>
      <c r="F124" s="189">
        <f>F126+F125</f>
        <v>855</v>
      </c>
    </row>
    <row r="125" spans="1:6" ht="38.25" x14ac:dyDescent="0.25">
      <c r="A125" s="105" t="s">
        <v>363</v>
      </c>
      <c r="B125" s="103" t="s">
        <v>300</v>
      </c>
      <c r="C125" s="86" t="s">
        <v>301</v>
      </c>
      <c r="D125" s="142">
        <v>370</v>
      </c>
      <c r="E125" s="142">
        <v>370</v>
      </c>
      <c r="F125" s="186">
        <v>370</v>
      </c>
    </row>
    <row r="126" spans="1:6" ht="38.25" x14ac:dyDescent="0.25">
      <c r="A126" s="105" t="s">
        <v>277</v>
      </c>
      <c r="B126" s="103" t="s">
        <v>300</v>
      </c>
      <c r="C126" s="86" t="s">
        <v>301</v>
      </c>
      <c r="D126" s="142">
        <v>485</v>
      </c>
      <c r="E126" s="142">
        <v>485</v>
      </c>
      <c r="F126" s="186">
        <v>485</v>
      </c>
    </row>
    <row r="127" spans="1:6" ht="91.5" customHeight="1" x14ac:dyDescent="0.25">
      <c r="A127" s="78" t="s">
        <v>3</v>
      </c>
      <c r="B127" s="75" t="s">
        <v>407</v>
      </c>
      <c r="C127" s="53" t="s">
        <v>408</v>
      </c>
      <c r="D127" s="145">
        <f>D128+D130</f>
        <v>100</v>
      </c>
      <c r="E127" s="145">
        <f>E128+E130</f>
        <v>0</v>
      </c>
      <c r="F127" s="189">
        <f>F128+F130</f>
        <v>0</v>
      </c>
    </row>
    <row r="128" spans="1:6" ht="54" customHeight="1" x14ac:dyDescent="0.25">
      <c r="A128" s="78" t="s">
        <v>3</v>
      </c>
      <c r="B128" s="75" t="s">
        <v>409</v>
      </c>
      <c r="C128" s="53" t="s">
        <v>410</v>
      </c>
      <c r="D128" s="145">
        <f>D129</f>
        <v>60</v>
      </c>
      <c r="E128" s="145">
        <f>E129</f>
        <v>0</v>
      </c>
      <c r="F128" s="189">
        <f>F129</f>
        <v>0</v>
      </c>
    </row>
    <row r="129" spans="1:6" ht="76.5" x14ac:dyDescent="0.25">
      <c r="A129" s="81" t="s">
        <v>71</v>
      </c>
      <c r="B129" s="221" t="s">
        <v>411</v>
      </c>
      <c r="C129" s="222" t="s">
        <v>412</v>
      </c>
      <c r="D129" s="142">
        <v>60</v>
      </c>
      <c r="E129" s="142">
        <v>0</v>
      </c>
      <c r="F129" s="186">
        <v>0</v>
      </c>
    </row>
    <row r="130" spans="1:6" ht="76.5" x14ac:dyDescent="0.25">
      <c r="A130" s="78" t="s">
        <v>3</v>
      </c>
      <c r="B130" s="75" t="s">
        <v>403</v>
      </c>
      <c r="C130" s="53" t="s">
        <v>404</v>
      </c>
      <c r="D130" s="145">
        <f>D131</f>
        <v>40</v>
      </c>
      <c r="E130" s="145">
        <f>E131</f>
        <v>0</v>
      </c>
      <c r="F130" s="189">
        <f>F131</f>
        <v>0</v>
      </c>
    </row>
    <row r="131" spans="1:6" ht="64.5" thickBot="1" x14ac:dyDescent="0.3">
      <c r="A131" s="81" t="s">
        <v>79</v>
      </c>
      <c r="B131" s="221" t="s">
        <v>405</v>
      </c>
      <c r="C131" s="222" t="s">
        <v>406</v>
      </c>
      <c r="D131" s="146">
        <v>40</v>
      </c>
      <c r="E131" s="146">
        <v>0</v>
      </c>
      <c r="F131" s="190">
        <v>0</v>
      </c>
    </row>
    <row r="132" spans="1:6" ht="29.25" thickBot="1" x14ac:dyDescent="0.3">
      <c r="A132" s="73" t="s">
        <v>3</v>
      </c>
      <c r="B132" s="11" t="s">
        <v>144</v>
      </c>
      <c r="C132" s="74" t="s">
        <v>145</v>
      </c>
      <c r="D132" s="140">
        <f>D133+D212+D215</f>
        <v>2108564.2306700004</v>
      </c>
      <c r="E132" s="140">
        <f>E133</f>
        <v>1644077.4039999999</v>
      </c>
      <c r="F132" s="184">
        <f>F133</f>
        <v>1322689.308</v>
      </c>
    </row>
    <row r="133" spans="1:6" ht="43.5" thickBot="1" x14ac:dyDescent="0.3">
      <c r="A133" s="73" t="s">
        <v>3</v>
      </c>
      <c r="B133" s="11" t="s">
        <v>146</v>
      </c>
      <c r="C133" s="74" t="s">
        <v>147</v>
      </c>
      <c r="D133" s="140">
        <f>D134+D144+D180+D199</f>
        <v>2108691.0445900001</v>
      </c>
      <c r="E133" s="140">
        <f>E134+E144+E180+E199</f>
        <v>1644077.4039999999</v>
      </c>
      <c r="F133" s="184">
        <f>F134+F144+F180+F199</f>
        <v>1322689.308</v>
      </c>
    </row>
    <row r="134" spans="1:6" ht="16.5" customHeight="1" thickBot="1" x14ac:dyDescent="0.3">
      <c r="A134" s="12" t="s">
        <v>3</v>
      </c>
      <c r="B134" s="13" t="s">
        <v>148</v>
      </c>
      <c r="C134" s="14" t="s">
        <v>149</v>
      </c>
      <c r="D134" s="148">
        <f>D135+D140+D137</f>
        <v>328187</v>
      </c>
      <c r="E134" s="148">
        <f>E135+E140+E137</f>
        <v>161883</v>
      </c>
      <c r="F134" s="193">
        <f>F135+F140+F137</f>
        <v>145694</v>
      </c>
    </row>
    <row r="135" spans="1:6" x14ac:dyDescent="0.25">
      <c r="A135" s="46" t="s">
        <v>3</v>
      </c>
      <c r="B135" s="47" t="s">
        <v>150</v>
      </c>
      <c r="C135" s="48" t="s">
        <v>151</v>
      </c>
      <c r="D135" s="144">
        <f>D136</f>
        <v>224837</v>
      </c>
      <c r="E135" s="144">
        <f>E136</f>
        <v>161883</v>
      </c>
      <c r="F135" s="188">
        <f>F136</f>
        <v>145694</v>
      </c>
    </row>
    <row r="136" spans="1:6" ht="25.5" x14ac:dyDescent="0.25">
      <c r="A136" s="77" t="s">
        <v>152</v>
      </c>
      <c r="B136" s="117" t="s">
        <v>153</v>
      </c>
      <c r="C136" s="54" t="s">
        <v>307</v>
      </c>
      <c r="D136" s="143">
        <v>224837</v>
      </c>
      <c r="E136" s="143">
        <v>161883</v>
      </c>
      <c r="F136" s="187">
        <v>145694</v>
      </c>
    </row>
    <row r="137" spans="1:6" ht="29.25" customHeight="1" x14ac:dyDescent="0.25">
      <c r="A137" s="72" t="s">
        <v>3</v>
      </c>
      <c r="B137" s="130" t="s">
        <v>364</v>
      </c>
      <c r="C137" s="129" t="s">
        <v>365</v>
      </c>
      <c r="D137" s="147">
        <f t="shared" ref="D137:F138" si="6">D138</f>
        <v>61043</v>
      </c>
      <c r="E137" s="147">
        <f t="shared" si="6"/>
        <v>0</v>
      </c>
      <c r="F137" s="191">
        <f t="shared" si="6"/>
        <v>0</v>
      </c>
    </row>
    <row r="138" spans="1:6" ht="27.75" customHeight="1" x14ac:dyDescent="0.25">
      <c r="A138" s="72" t="s">
        <v>3</v>
      </c>
      <c r="B138" s="130" t="s">
        <v>366</v>
      </c>
      <c r="C138" s="129" t="s">
        <v>367</v>
      </c>
      <c r="D138" s="147">
        <f t="shared" si="6"/>
        <v>61043</v>
      </c>
      <c r="E138" s="147">
        <f t="shared" si="6"/>
        <v>0</v>
      </c>
      <c r="F138" s="191">
        <f t="shared" si="6"/>
        <v>0</v>
      </c>
    </row>
    <row r="139" spans="1:6" ht="38.25" x14ac:dyDescent="0.25">
      <c r="A139" s="132">
        <v>792</v>
      </c>
      <c r="B139" s="131" t="s">
        <v>368</v>
      </c>
      <c r="C139" s="71" t="s">
        <v>369</v>
      </c>
      <c r="D139" s="235">
        <v>61043</v>
      </c>
      <c r="E139" s="143">
        <v>0</v>
      </c>
      <c r="F139" s="187">
        <v>0</v>
      </c>
    </row>
    <row r="140" spans="1:6" ht="44.45" customHeight="1" x14ac:dyDescent="0.25">
      <c r="A140" s="78" t="s">
        <v>3</v>
      </c>
      <c r="B140" s="83" t="s">
        <v>311</v>
      </c>
      <c r="C140" s="82" t="s">
        <v>310</v>
      </c>
      <c r="D140" s="145">
        <f>D141</f>
        <v>42307</v>
      </c>
      <c r="E140" s="145">
        <f>E141</f>
        <v>0</v>
      </c>
      <c r="F140" s="189">
        <f>F141</f>
        <v>0</v>
      </c>
    </row>
    <row r="141" spans="1:6" ht="38.25" x14ac:dyDescent="0.25">
      <c r="A141" s="91" t="s">
        <v>3</v>
      </c>
      <c r="B141" s="90" t="s">
        <v>309</v>
      </c>
      <c r="C141" s="89" t="s">
        <v>308</v>
      </c>
      <c r="D141" s="149">
        <f>SUM(D142:D143)</f>
        <v>42307</v>
      </c>
      <c r="E141" s="149">
        <f>SUM(E142:E143)</f>
        <v>0</v>
      </c>
      <c r="F141" s="194">
        <f>SUM(F142:F143)</f>
        <v>0</v>
      </c>
    </row>
    <row r="142" spans="1:6" ht="66" customHeight="1" x14ac:dyDescent="0.25">
      <c r="A142" s="36" t="s">
        <v>152</v>
      </c>
      <c r="B142" s="133" t="s">
        <v>343</v>
      </c>
      <c r="C142" s="38" t="s">
        <v>345</v>
      </c>
      <c r="D142" s="150">
        <v>24982</v>
      </c>
      <c r="E142" s="150">
        <v>0</v>
      </c>
      <c r="F142" s="195">
        <v>0</v>
      </c>
    </row>
    <row r="143" spans="1:6" ht="64.5" thickBot="1" x14ac:dyDescent="0.3">
      <c r="A143" s="136" t="s">
        <v>152</v>
      </c>
      <c r="B143" s="128" t="s">
        <v>344</v>
      </c>
      <c r="C143" s="127" t="s">
        <v>346</v>
      </c>
      <c r="D143" s="151">
        <v>17325</v>
      </c>
      <c r="E143" s="151">
        <v>0</v>
      </c>
      <c r="F143" s="196">
        <v>0</v>
      </c>
    </row>
    <row r="144" spans="1:6" ht="26.25" thickBot="1" x14ac:dyDescent="0.3">
      <c r="A144" s="106" t="s">
        <v>3</v>
      </c>
      <c r="B144" s="108" t="s">
        <v>154</v>
      </c>
      <c r="C144" s="109" t="s">
        <v>155</v>
      </c>
      <c r="D144" s="152">
        <f>SUM(D148:D160)+D145-D159</f>
        <v>790874.52035999997</v>
      </c>
      <c r="E144" s="152">
        <f>SUM(E148:E160)+E145</f>
        <v>595766.4</v>
      </c>
      <c r="F144" s="197">
        <f>SUM(F148:F160)+F145</f>
        <v>270319.09999999998</v>
      </c>
    </row>
    <row r="145" spans="1:6" ht="25.5" x14ac:dyDescent="0.25">
      <c r="A145" s="78" t="s">
        <v>3</v>
      </c>
      <c r="B145" s="75" t="s">
        <v>209</v>
      </c>
      <c r="C145" s="76" t="s">
        <v>159</v>
      </c>
      <c r="D145" s="153">
        <f>D146+D147</f>
        <v>132793.20000000001</v>
      </c>
      <c r="E145" s="153">
        <f>SUM(E146:E147)</f>
        <v>48244.6</v>
      </c>
      <c r="F145" s="198">
        <f>SUM(F146:F147)</f>
        <v>36580.9</v>
      </c>
    </row>
    <row r="146" spans="1:6" ht="25.5" x14ac:dyDescent="0.25">
      <c r="A146" s="105" t="s">
        <v>71</v>
      </c>
      <c r="B146" s="103" t="s">
        <v>209</v>
      </c>
      <c r="C146" s="104" t="s">
        <v>159</v>
      </c>
      <c r="D146" s="142">
        <v>88746.6</v>
      </c>
      <c r="E146" s="142">
        <v>8090.6</v>
      </c>
      <c r="F146" s="186">
        <v>13166.9</v>
      </c>
    </row>
    <row r="147" spans="1:6" ht="25.5" x14ac:dyDescent="0.25">
      <c r="A147" s="81" t="s">
        <v>100</v>
      </c>
      <c r="B147" s="69" t="s">
        <v>209</v>
      </c>
      <c r="C147" s="70" t="s">
        <v>159</v>
      </c>
      <c r="D147" s="141">
        <v>44046.6</v>
      </c>
      <c r="E147" s="142">
        <v>40154</v>
      </c>
      <c r="F147" s="186">
        <v>23414</v>
      </c>
    </row>
    <row r="148" spans="1:6" ht="94.5" customHeight="1" x14ac:dyDescent="0.25">
      <c r="A148" s="68">
        <v>733</v>
      </c>
      <c r="B148" s="101" t="s">
        <v>207</v>
      </c>
      <c r="C148" s="67" t="s">
        <v>245</v>
      </c>
      <c r="D148" s="141">
        <v>19575.2</v>
      </c>
      <c r="E148" s="141">
        <v>27755.7</v>
      </c>
      <c r="F148" s="185">
        <v>30347.200000000001</v>
      </c>
    </row>
    <row r="149" spans="1:6" ht="67.5" customHeight="1" x14ac:dyDescent="0.25">
      <c r="A149" s="68">
        <v>733</v>
      </c>
      <c r="B149" s="93" t="s">
        <v>208</v>
      </c>
      <c r="C149" s="92" t="s">
        <v>246</v>
      </c>
      <c r="D149" s="146">
        <v>10421.299999999999</v>
      </c>
      <c r="E149" s="146">
        <v>12940.4</v>
      </c>
      <c r="F149" s="190">
        <v>13066.5</v>
      </c>
    </row>
    <row r="150" spans="1:6" ht="25.5" x14ac:dyDescent="0.25">
      <c r="A150" s="68">
        <v>773</v>
      </c>
      <c r="B150" s="100" t="s">
        <v>340</v>
      </c>
      <c r="C150" s="96" t="s">
        <v>339</v>
      </c>
      <c r="D150" s="142">
        <v>21361.9</v>
      </c>
      <c r="E150" s="142">
        <v>0</v>
      </c>
      <c r="F150" s="186">
        <v>0</v>
      </c>
    </row>
    <row r="151" spans="1:6" ht="42.95" customHeight="1" x14ac:dyDescent="0.25">
      <c r="A151" s="95">
        <v>773</v>
      </c>
      <c r="B151" s="100" t="s">
        <v>241</v>
      </c>
      <c r="C151" s="96" t="s">
        <v>240</v>
      </c>
      <c r="D151" s="142">
        <v>11397.3</v>
      </c>
      <c r="E151" s="142">
        <v>1584.4</v>
      </c>
      <c r="F151" s="186">
        <v>0</v>
      </c>
    </row>
    <row r="152" spans="1:6" ht="41.1" customHeight="1" x14ac:dyDescent="0.25">
      <c r="A152" s="95">
        <v>767</v>
      </c>
      <c r="B152" s="100" t="s">
        <v>156</v>
      </c>
      <c r="C152" s="96" t="s">
        <v>244</v>
      </c>
      <c r="D152" s="154">
        <v>25510.3</v>
      </c>
      <c r="E152" s="142">
        <v>0</v>
      </c>
      <c r="F152" s="186">
        <v>0</v>
      </c>
    </row>
    <row r="153" spans="1:6" ht="29.45" customHeight="1" x14ac:dyDescent="0.25">
      <c r="A153" s="95">
        <v>732</v>
      </c>
      <c r="B153" s="100" t="s">
        <v>248</v>
      </c>
      <c r="C153" s="96" t="s">
        <v>247</v>
      </c>
      <c r="D153" s="154">
        <v>0</v>
      </c>
      <c r="E153" s="142">
        <v>239150.1</v>
      </c>
      <c r="F153" s="186">
        <v>0</v>
      </c>
    </row>
    <row r="154" spans="1:6" ht="58.5" customHeight="1" x14ac:dyDescent="0.25">
      <c r="A154" s="23">
        <v>773</v>
      </c>
      <c r="B154" s="24" t="s">
        <v>418</v>
      </c>
      <c r="C154" s="96" t="s">
        <v>417</v>
      </c>
      <c r="D154" s="155">
        <v>8625.5863599999993</v>
      </c>
      <c r="E154" s="141">
        <v>0</v>
      </c>
      <c r="F154" s="185">
        <v>0</v>
      </c>
    </row>
    <row r="155" spans="1:6" ht="51" x14ac:dyDescent="0.25">
      <c r="A155" s="23">
        <v>773</v>
      </c>
      <c r="B155" s="24" t="s">
        <v>315</v>
      </c>
      <c r="C155" s="96" t="s">
        <v>314</v>
      </c>
      <c r="D155" s="155">
        <v>47521.9</v>
      </c>
      <c r="E155" s="141">
        <v>47612.2</v>
      </c>
      <c r="F155" s="185">
        <v>48528.3</v>
      </c>
    </row>
    <row r="156" spans="1:6" ht="30" customHeight="1" x14ac:dyDescent="0.25">
      <c r="A156" s="19">
        <v>733</v>
      </c>
      <c r="B156" s="20" t="s">
        <v>157</v>
      </c>
      <c r="C156" s="10" t="s">
        <v>243</v>
      </c>
      <c r="D156" s="141">
        <v>9851.7000000000007</v>
      </c>
      <c r="E156" s="141">
        <v>10349.299999999999</v>
      </c>
      <c r="F156" s="185">
        <v>0</v>
      </c>
    </row>
    <row r="157" spans="1:6" ht="29.1" customHeight="1" x14ac:dyDescent="0.25">
      <c r="A157" s="102">
        <v>732</v>
      </c>
      <c r="B157" s="101" t="s">
        <v>203</v>
      </c>
      <c r="C157" s="97" t="s">
        <v>249</v>
      </c>
      <c r="D157" s="142">
        <v>73827</v>
      </c>
      <c r="E157" s="142">
        <v>58341.9</v>
      </c>
      <c r="F157" s="186">
        <v>58341.9</v>
      </c>
    </row>
    <row r="158" spans="1:6" x14ac:dyDescent="0.25">
      <c r="A158" s="78" t="s">
        <v>3</v>
      </c>
      <c r="B158" s="75" t="s">
        <v>359</v>
      </c>
      <c r="C158" s="56" t="s">
        <v>360</v>
      </c>
      <c r="D158" s="145">
        <f>D159</f>
        <v>510.3</v>
      </c>
      <c r="E158" s="145">
        <f>E159</f>
        <v>0</v>
      </c>
      <c r="F158" s="189">
        <f>F159</f>
        <v>0</v>
      </c>
    </row>
    <row r="159" spans="1:6" ht="51" x14ac:dyDescent="0.25">
      <c r="A159" s="102">
        <v>773</v>
      </c>
      <c r="B159" s="101" t="s">
        <v>361</v>
      </c>
      <c r="C159" s="97" t="s">
        <v>362</v>
      </c>
      <c r="D159" s="142">
        <v>510.3</v>
      </c>
      <c r="E159" s="142">
        <v>0</v>
      </c>
      <c r="F159" s="186">
        <v>0</v>
      </c>
    </row>
    <row r="160" spans="1:6" x14ac:dyDescent="0.25">
      <c r="A160" s="78" t="s">
        <v>3</v>
      </c>
      <c r="B160" s="75" t="s">
        <v>160</v>
      </c>
      <c r="C160" s="56" t="s">
        <v>161</v>
      </c>
      <c r="D160" s="145">
        <f>SUM(D161:D179)</f>
        <v>429478.83400000003</v>
      </c>
      <c r="E160" s="145">
        <f>SUM(E161:E179)</f>
        <v>149787.79999999999</v>
      </c>
      <c r="F160" s="189">
        <f>SUM(F161:F179)</f>
        <v>83454.299999999988</v>
      </c>
    </row>
    <row r="161" spans="1:6" ht="51" x14ac:dyDescent="0.25">
      <c r="A161" s="57">
        <v>703</v>
      </c>
      <c r="B161" s="37" t="s">
        <v>162</v>
      </c>
      <c r="C161" s="88" t="s">
        <v>322</v>
      </c>
      <c r="D161" s="156">
        <v>1015</v>
      </c>
      <c r="E161" s="156">
        <v>1015</v>
      </c>
      <c r="F161" s="195">
        <v>400</v>
      </c>
    </row>
    <row r="162" spans="1:6" ht="38.25" x14ac:dyDescent="0.25">
      <c r="A162" s="57">
        <v>732</v>
      </c>
      <c r="B162" s="39" t="s">
        <v>213</v>
      </c>
      <c r="C162" s="40" t="s">
        <v>214</v>
      </c>
      <c r="D162" s="150">
        <v>0</v>
      </c>
      <c r="E162" s="156">
        <v>0</v>
      </c>
      <c r="F162" s="195">
        <v>11745</v>
      </c>
    </row>
    <row r="163" spans="1:6" ht="38.25" x14ac:dyDescent="0.25">
      <c r="A163" s="36" t="s">
        <v>71</v>
      </c>
      <c r="B163" s="58" t="s">
        <v>163</v>
      </c>
      <c r="C163" s="40" t="s">
        <v>212</v>
      </c>
      <c r="D163" s="157">
        <v>10049.299999999999</v>
      </c>
      <c r="E163" s="157">
        <v>10049.299999999999</v>
      </c>
      <c r="F163" s="199">
        <v>10049.299999999999</v>
      </c>
    </row>
    <row r="164" spans="1:6" ht="63.75" x14ac:dyDescent="0.25">
      <c r="A164" s="57">
        <v>758</v>
      </c>
      <c r="B164" s="60" t="s">
        <v>164</v>
      </c>
      <c r="C164" s="61" t="s">
        <v>165</v>
      </c>
      <c r="D164" s="158">
        <v>38999.599999999999</v>
      </c>
      <c r="E164" s="159">
        <v>38999.599999999999</v>
      </c>
      <c r="F164" s="200">
        <v>38999.599999999999</v>
      </c>
    </row>
    <row r="165" spans="1:6" ht="25.5" x14ac:dyDescent="0.25">
      <c r="A165" s="107">
        <v>733</v>
      </c>
      <c r="B165" s="60" t="s">
        <v>167</v>
      </c>
      <c r="C165" s="59" t="s">
        <v>168</v>
      </c>
      <c r="D165" s="157">
        <v>2833.634</v>
      </c>
      <c r="E165" s="160">
        <v>983.5</v>
      </c>
      <c r="F165" s="199">
        <v>1011.4</v>
      </c>
    </row>
    <row r="166" spans="1:6" ht="60" customHeight="1" x14ac:dyDescent="0.25">
      <c r="A166" s="107">
        <v>773</v>
      </c>
      <c r="B166" s="37" t="s">
        <v>239</v>
      </c>
      <c r="C166" s="99" t="s">
        <v>238</v>
      </c>
      <c r="D166" s="157">
        <v>1827</v>
      </c>
      <c r="E166" s="160">
        <v>0</v>
      </c>
      <c r="F166" s="201">
        <v>0</v>
      </c>
    </row>
    <row r="167" spans="1:6" ht="51" x14ac:dyDescent="0.25">
      <c r="A167" s="107">
        <v>773</v>
      </c>
      <c r="B167" s="37" t="s">
        <v>169</v>
      </c>
      <c r="C167" s="38" t="s">
        <v>323</v>
      </c>
      <c r="D167" s="158">
        <v>0</v>
      </c>
      <c r="E167" s="159">
        <v>143</v>
      </c>
      <c r="F167" s="202">
        <v>0</v>
      </c>
    </row>
    <row r="168" spans="1:6" ht="41.45" customHeight="1" x14ac:dyDescent="0.25">
      <c r="A168" s="107">
        <v>773</v>
      </c>
      <c r="B168" s="98" t="s">
        <v>170</v>
      </c>
      <c r="C168" s="99" t="s">
        <v>171</v>
      </c>
      <c r="D168" s="158">
        <v>0</v>
      </c>
      <c r="E168" s="159">
        <v>1648.4</v>
      </c>
      <c r="F168" s="202">
        <v>2500</v>
      </c>
    </row>
    <row r="169" spans="1:6" ht="25.5" x14ac:dyDescent="0.25">
      <c r="A169" s="62" t="s">
        <v>166</v>
      </c>
      <c r="B169" s="37" t="s">
        <v>172</v>
      </c>
      <c r="C169" s="38" t="s">
        <v>173</v>
      </c>
      <c r="D169" s="158">
        <v>16539</v>
      </c>
      <c r="E169" s="159">
        <v>16549</v>
      </c>
      <c r="F169" s="202">
        <v>16549</v>
      </c>
    </row>
    <row r="170" spans="1:6" ht="25.5" x14ac:dyDescent="0.2">
      <c r="A170" s="62" t="s">
        <v>318</v>
      </c>
      <c r="B170" s="133" t="s">
        <v>370</v>
      </c>
      <c r="C170" s="236" t="s">
        <v>378</v>
      </c>
      <c r="D170" s="159">
        <v>49000</v>
      </c>
      <c r="E170" s="159">
        <v>0</v>
      </c>
      <c r="F170" s="202">
        <v>0</v>
      </c>
    </row>
    <row r="171" spans="1:6" ht="38.25" x14ac:dyDescent="0.25">
      <c r="A171" s="22">
        <v>773</v>
      </c>
      <c r="B171" s="133" t="s">
        <v>302</v>
      </c>
      <c r="C171" s="29" t="s">
        <v>303</v>
      </c>
      <c r="D171" s="159">
        <v>0</v>
      </c>
      <c r="E171" s="159">
        <v>0</v>
      </c>
      <c r="F171" s="202">
        <v>100</v>
      </c>
    </row>
    <row r="172" spans="1:6" ht="38.25" x14ac:dyDescent="0.25">
      <c r="A172" s="107">
        <v>767</v>
      </c>
      <c r="B172" s="98" t="s">
        <v>174</v>
      </c>
      <c r="C172" s="99" t="s">
        <v>175</v>
      </c>
      <c r="D172" s="158">
        <v>2100</v>
      </c>
      <c r="E172" s="160">
        <v>2100</v>
      </c>
      <c r="F172" s="199">
        <v>2100</v>
      </c>
    </row>
    <row r="173" spans="1:6" ht="41.45" customHeight="1" x14ac:dyDescent="0.25">
      <c r="A173" s="25">
        <v>758</v>
      </c>
      <c r="B173" s="26" t="s">
        <v>242</v>
      </c>
      <c r="C173" s="21" t="s">
        <v>319</v>
      </c>
      <c r="D173" s="161">
        <v>2571.6999999999998</v>
      </c>
      <c r="E173" s="162">
        <v>0</v>
      </c>
      <c r="F173" s="203">
        <v>0</v>
      </c>
    </row>
    <row r="174" spans="1:6" ht="42" customHeight="1" x14ac:dyDescent="0.25">
      <c r="A174" s="107">
        <v>767</v>
      </c>
      <c r="B174" s="133" t="s">
        <v>312</v>
      </c>
      <c r="C174" s="27" t="s">
        <v>313</v>
      </c>
      <c r="D174" s="163">
        <v>25000</v>
      </c>
      <c r="E174" s="150">
        <v>0</v>
      </c>
      <c r="F174" s="195">
        <v>0</v>
      </c>
    </row>
    <row r="175" spans="1:6" ht="51.6" customHeight="1" x14ac:dyDescent="0.2">
      <c r="A175" s="107">
        <v>773</v>
      </c>
      <c r="B175" s="110" t="s">
        <v>371</v>
      </c>
      <c r="C175" s="236" t="s">
        <v>377</v>
      </c>
      <c r="D175" s="163">
        <v>5000</v>
      </c>
      <c r="E175" s="156">
        <v>0</v>
      </c>
      <c r="F175" s="204">
        <v>0</v>
      </c>
    </row>
    <row r="176" spans="1:6" ht="51.6" customHeight="1" x14ac:dyDescent="0.25">
      <c r="A176" s="107">
        <v>732</v>
      </c>
      <c r="B176" s="110" t="s">
        <v>423</v>
      </c>
      <c r="C176" s="21" t="s">
        <v>424</v>
      </c>
      <c r="D176" s="163">
        <v>80000</v>
      </c>
      <c r="E176" s="156">
        <v>0</v>
      </c>
      <c r="F176" s="204">
        <v>0</v>
      </c>
    </row>
    <row r="177" spans="1:6" ht="38.25" x14ac:dyDescent="0.25">
      <c r="A177" s="107">
        <v>732</v>
      </c>
      <c r="B177" s="110" t="s">
        <v>335</v>
      </c>
      <c r="C177" s="27" t="s">
        <v>336</v>
      </c>
      <c r="D177" s="163">
        <v>118434.5</v>
      </c>
      <c r="E177" s="156">
        <v>0</v>
      </c>
      <c r="F177" s="204">
        <v>0</v>
      </c>
    </row>
    <row r="178" spans="1:6" ht="51" x14ac:dyDescent="0.25">
      <c r="A178" s="32">
        <v>767</v>
      </c>
      <c r="B178" s="30" t="s">
        <v>372</v>
      </c>
      <c r="C178" s="99" t="s">
        <v>379</v>
      </c>
      <c r="D178" s="237">
        <v>68705.2</v>
      </c>
      <c r="E178" s="156">
        <v>78300</v>
      </c>
      <c r="F178" s="204">
        <v>0</v>
      </c>
    </row>
    <row r="179" spans="1:6" ht="41.45" customHeight="1" thickBot="1" x14ac:dyDescent="0.3">
      <c r="A179" s="32">
        <v>767</v>
      </c>
      <c r="B179" s="30" t="s">
        <v>210</v>
      </c>
      <c r="C179" s="31" t="s">
        <v>211</v>
      </c>
      <c r="D179" s="163">
        <v>7403.9</v>
      </c>
      <c r="E179" s="164">
        <v>0</v>
      </c>
      <c r="F179" s="205">
        <v>0</v>
      </c>
    </row>
    <row r="180" spans="1:6" ht="13.5" thickBot="1" x14ac:dyDescent="0.3">
      <c r="A180" s="85" t="s">
        <v>3</v>
      </c>
      <c r="B180" s="108" t="s">
        <v>176</v>
      </c>
      <c r="C180" s="109" t="s">
        <v>177</v>
      </c>
      <c r="D180" s="152">
        <f>SUM(D191:D198)+D181</f>
        <v>874781.60800000001</v>
      </c>
      <c r="E180" s="152">
        <f>SUM(E191:E198)+E181</f>
        <v>840617.60399999993</v>
      </c>
      <c r="F180" s="197">
        <f>SUM(F191:F198)+F181</f>
        <v>860486.00799999991</v>
      </c>
    </row>
    <row r="181" spans="1:6" ht="25.5" x14ac:dyDescent="0.25">
      <c r="A181" s="46" t="s">
        <v>3</v>
      </c>
      <c r="B181" s="63" t="s">
        <v>178</v>
      </c>
      <c r="C181" s="64" t="s">
        <v>179</v>
      </c>
      <c r="D181" s="181">
        <f>SUM(D182:D190)</f>
        <v>730702.5</v>
      </c>
      <c r="E181" s="181">
        <f>SUM(E182:E190)</f>
        <v>725301.7</v>
      </c>
      <c r="F181" s="206">
        <f>SUM(F182:F190)</f>
        <v>725632.6</v>
      </c>
    </row>
    <row r="182" spans="1:6" ht="51" x14ac:dyDescent="0.25">
      <c r="A182" s="36" t="s">
        <v>69</v>
      </c>
      <c r="B182" s="37" t="s">
        <v>180</v>
      </c>
      <c r="C182" s="38" t="s">
        <v>250</v>
      </c>
      <c r="D182" s="157">
        <v>957.2</v>
      </c>
      <c r="E182" s="157">
        <v>957.2</v>
      </c>
      <c r="F182" s="199">
        <v>957.2</v>
      </c>
    </row>
    <row r="183" spans="1:6" ht="51" x14ac:dyDescent="0.25">
      <c r="A183" s="36" t="s">
        <v>69</v>
      </c>
      <c r="B183" s="37" t="s">
        <v>181</v>
      </c>
      <c r="C183" s="15" t="s">
        <v>321</v>
      </c>
      <c r="D183" s="157">
        <v>953.3</v>
      </c>
      <c r="E183" s="157">
        <v>953.3</v>
      </c>
      <c r="F183" s="199">
        <v>953.3</v>
      </c>
    </row>
    <row r="184" spans="1:6" ht="63.75" x14ac:dyDescent="0.25">
      <c r="A184" s="36" t="s">
        <v>166</v>
      </c>
      <c r="B184" s="41" t="s">
        <v>182</v>
      </c>
      <c r="C184" s="42" t="s">
        <v>183</v>
      </c>
      <c r="D184" s="157">
        <v>3451.2</v>
      </c>
      <c r="E184" s="157">
        <v>3451.2</v>
      </c>
      <c r="F184" s="199">
        <v>3451.2</v>
      </c>
    </row>
    <row r="185" spans="1:6" ht="38.25" x14ac:dyDescent="0.25">
      <c r="A185" s="36" t="s">
        <v>166</v>
      </c>
      <c r="B185" s="37" t="s">
        <v>184</v>
      </c>
      <c r="C185" s="38" t="s">
        <v>185</v>
      </c>
      <c r="D185" s="157">
        <v>1494.5</v>
      </c>
      <c r="E185" s="157">
        <v>1494.5</v>
      </c>
      <c r="F185" s="199">
        <v>1494.5</v>
      </c>
    </row>
    <row r="186" spans="1:6" ht="89.25" x14ac:dyDescent="0.25">
      <c r="A186" s="36" t="s">
        <v>166</v>
      </c>
      <c r="B186" s="37" t="s">
        <v>257</v>
      </c>
      <c r="C186" s="71" t="s">
        <v>333</v>
      </c>
      <c r="D186" s="160">
        <v>6000.3</v>
      </c>
      <c r="E186" s="157">
        <v>6000.3</v>
      </c>
      <c r="F186" s="199">
        <v>6000.3</v>
      </c>
    </row>
    <row r="187" spans="1:6" ht="54.6" customHeight="1" x14ac:dyDescent="0.25">
      <c r="A187" s="107">
        <v>733</v>
      </c>
      <c r="B187" s="65" t="s">
        <v>186</v>
      </c>
      <c r="C187" s="59" t="s">
        <v>251</v>
      </c>
      <c r="D187" s="157">
        <v>388</v>
      </c>
      <c r="E187" s="150">
        <v>388</v>
      </c>
      <c r="F187" s="195">
        <v>388</v>
      </c>
    </row>
    <row r="188" spans="1:6" ht="114.75" x14ac:dyDescent="0.25">
      <c r="A188" s="107">
        <v>758</v>
      </c>
      <c r="B188" s="133" t="s">
        <v>341</v>
      </c>
      <c r="C188" s="111" t="s">
        <v>342</v>
      </c>
      <c r="D188" s="157">
        <v>186</v>
      </c>
      <c r="E188" s="150">
        <v>186</v>
      </c>
      <c r="F188" s="195">
        <v>186</v>
      </c>
    </row>
    <row r="189" spans="1:6" ht="102" x14ac:dyDescent="0.25">
      <c r="A189" s="107">
        <v>773</v>
      </c>
      <c r="B189" s="65" t="s">
        <v>256</v>
      </c>
      <c r="C189" s="59" t="s">
        <v>324</v>
      </c>
      <c r="D189" s="157">
        <v>717272</v>
      </c>
      <c r="E189" s="150">
        <v>711871.2</v>
      </c>
      <c r="F189" s="195">
        <v>712202.1</v>
      </c>
    </row>
    <row r="190" spans="1:6" ht="67.5" customHeight="1" x14ac:dyDescent="0.25">
      <c r="A190" s="36" t="s">
        <v>71</v>
      </c>
      <c r="B190" s="133" t="s">
        <v>337</v>
      </c>
      <c r="C190" s="27" t="s">
        <v>338</v>
      </c>
      <c r="D190" s="157">
        <v>0</v>
      </c>
      <c r="E190" s="150">
        <v>0</v>
      </c>
      <c r="F190" s="195">
        <v>0</v>
      </c>
    </row>
    <row r="191" spans="1:6" ht="39.950000000000003" customHeight="1" x14ac:dyDescent="0.25">
      <c r="A191" s="105" t="s">
        <v>166</v>
      </c>
      <c r="B191" s="79" t="s">
        <v>187</v>
      </c>
      <c r="C191" s="80" t="s">
        <v>188</v>
      </c>
      <c r="D191" s="165">
        <v>46311</v>
      </c>
      <c r="E191" s="165">
        <v>46311</v>
      </c>
      <c r="F191" s="207">
        <v>46311</v>
      </c>
    </row>
    <row r="192" spans="1:6" ht="63.75" x14ac:dyDescent="0.25">
      <c r="A192" s="105" t="s">
        <v>166</v>
      </c>
      <c r="B192" s="79" t="s">
        <v>189</v>
      </c>
      <c r="C192" s="80" t="s">
        <v>190</v>
      </c>
      <c r="D192" s="165">
        <v>45306.9</v>
      </c>
      <c r="E192" s="165">
        <v>48923.4</v>
      </c>
      <c r="F192" s="207">
        <v>48923.4</v>
      </c>
    </row>
    <row r="193" spans="1:6" ht="51" x14ac:dyDescent="0.25">
      <c r="A193" s="105" t="s">
        <v>100</v>
      </c>
      <c r="B193" s="79" t="s">
        <v>191</v>
      </c>
      <c r="C193" s="80" t="s">
        <v>192</v>
      </c>
      <c r="D193" s="165">
        <v>45002.9</v>
      </c>
      <c r="E193" s="142">
        <v>15001</v>
      </c>
      <c r="F193" s="186">
        <v>34093.1</v>
      </c>
    </row>
    <row r="194" spans="1:6" ht="54" customHeight="1" x14ac:dyDescent="0.25">
      <c r="A194" s="55">
        <v>703</v>
      </c>
      <c r="B194" s="79" t="s">
        <v>193</v>
      </c>
      <c r="C194" s="80" t="s">
        <v>252</v>
      </c>
      <c r="D194" s="165">
        <v>13.8</v>
      </c>
      <c r="E194" s="165">
        <v>142.80000000000001</v>
      </c>
      <c r="F194" s="208">
        <v>1.5</v>
      </c>
    </row>
    <row r="195" spans="1:6" ht="42" customHeight="1" x14ac:dyDescent="0.25">
      <c r="A195" s="84" t="s">
        <v>100</v>
      </c>
      <c r="B195" s="79" t="s">
        <v>194</v>
      </c>
      <c r="C195" s="104" t="s">
        <v>258</v>
      </c>
      <c r="D195" s="166">
        <v>664.70399999999995</v>
      </c>
      <c r="E195" s="166">
        <v>0</v>
      </c>
      <c r="F195" s="209">
        <v>664.70399999999995</v>
      </c>
    </row>
    <row r="196" spans="1:6" ht="54" customHeight="1" x14ac:dyDescent="0.25">
      <c r="A196" s="84" t="s">
        <v>100</v>
      </c>
      <c r="B196" s="79" t="s">
        <v>195</v>
      </c>
      <c r="C196" s="104" t="s">
        <v>259</v>
      </c>
      <c r="D196" s="166">
        <v>664.70399999999995</v>
      </c>
      <c r="E196" s="166">
        <v>664.70399999999995</v>
      </c>
      <c r="F196" s="209">
        <v>664.70399999999995</v>
      </c>
    </row>
    <row r="197" spans="1:6" ht="27" customHeight="1" x14ac:dyDescent="0.25">
      <c r="A197" s="84" t="s">
        <v>69</v>
      </c>
      <c r="B197" s="79" t="s">
        <v>254</v>
      </c>
      <c r="C197" s="10" t="s">
        <v>253</v>
      </c>
      <c r="D197" s="166">
        <v>1784.1</v>
      </c>
      <c r="E197" s="166">
        <v>0</v>
      </c>
      <c r="F197" s="209">
        <v>0</v>
      </c>
    </row>
    <row r="198" spans="1:6" ht="29.1" customHeight="1" thickBot="1" x14ac:dyDescent="0.3">
      <c r="A198" s="84" t="s">
        <v>69</v>
      </c>
      <c r="B198" s="79" t="s">
        <v>196</v>
      </c>
      <c r="C198" s="80" t="s">
        <v>255</v>
      </c>
      <c r="D198" s="166">
        <v>4331</v>
      </c>
      <c r="E198" s="166">
        <v>4273</v>
      </c>
      <c r="F198" s="209">
        <v>4195</v>
      </c>
    </row>
    <row r="199" spans="1:6" ht="13.5" thickBot="1" x14ac:dyDescent="0.3">
      <c r="A199" s="85" t="s">
        <v>3</v>
      </c>
      <c r="B199" s="108" t="s">
        <v>197</v>
      </c>
      <c r="C199" s="109" t="s">
        <v>198</v>
      </c>
      <c r="D199" s="167">
        <f>D202+D200+D201</f>
        <v>114847.91622999999</v>
      </c>
      <c r="E199" s="167">
        <f>E202+E200+E201</f>
        <v>45810.399999999994</v>
      </c>
      <c r="F199" s="210">
        <f>F202+F200+F201</f>
        <v>46190.2</v>
      </c>
    </row>
    <row r="200" spans="1:6" ht="51" x14ac:dyDescent="0.25">
      <c r="A200" s="84" t="s">
        <v>166</v>
      </c>
      <c r="B200" s="24" t="s">
        <v>304</v>
      </c>
      <c r="C200" s="28" t="s">
        <v>320</v>
      </c>
      <c r="D200" s="166">
        <v>34607.199999999997</v>
      </c>
      <c r="E200" s="166">
        <v>34607.199999999997</v>
      </c>
      <c r="F200" s="209">
        <v>34607.199999999997</v>
      </c>
    </row>
    <row r="201" spans="1:6" ht="25.5" x14ac:dyDescent="0.25">
      <c r="A201" s="84" t="s">
        <v>158</v>
      </c>
      <c r="B201" s="24" t="s">
        <v>317</v>
      </c>
      <c r="C201" s="28" t="s">
        <v>316</v>
      </c>
      <c r="D201" s="166">
        <v>5000</v>
      </c>
      <c r="E201" s="166">
        <v>0</v>
      </c>
      <c r="F201" s="209">
        <v>0</v>
      </c>
    </row>
    <row r="202" spans="1:6" ht="25.5" x14ac:dyDescent="0.25">
      <c r="A202" s="46" t="s">
        <v>3</v>
      </c>
      <c r="B202" s="17" t="s">
        <v>199</v>
      </c>
      <c r="C202" s="18" t="s">
        <v>200</v>
      </c>
      <c r="D202" s="168">
        <f>SUM(D203:D211)</f>
        <v>75240.716229999991</v>
      </c>
      <c r="E202" s="168">
        <f>SUM(E203:E211)</f>
        <v>11203.2</v>
      </c>
      <c r="F202" s="211">
        <f>SUM(F203:F211)</f>
        <v>11583</v>
      </c>
    </row>
    <row r="203" spans="1:6" ht="25.5" x14ac:dyDescent="0.25">
      <c r="A203" s="36" t="s">
        <v>318</v>
      </c>
      <c r="B203" s="41" t="s">
        <v>199</v>
      </c>
      <c r="C203" s="238" t="s">
        <v>200</v>
      </c>
      <c r="D203" s="157">
        <v>22408.2</v>
      </c>
      <c r="E203" s="157">
        <v>0</v>
      </c>
      <c r="F203" s="199">
        <v>0</v>
      </c>
    </row>
    <row r="204" spans="1:6" ht="25.5" x14ac:dyDescent="0.25">
      <c r="A204" s="36" t="s">
        <v>100</v>
      </c>
      <c r="B204" s="41" t="s">
        <v>199</v>
      </c>
      <c r="C204" s="238" t="s">
        <v>200</v>
      </c>
      <c r="D204" s="157">
        <v>2216.57323</v>
      </c>
      <c r="E204" s="157">
        <v>0</v>
      </c>
      <c r="F204" s="199">
        <v>0</v>
      </c>
    </row>
    <row r="205" spans="1:6" ht="38.25" x14ac:dyDescent="0.25">
      <c r="A205" s="136" t="s">
        <v>373</v>
      </c>
      <c r="B205" s="41" t="s">
        <v>374</v>
      </c>
      <c r="C205" s="239" t="s">
        <v>380</v>
      </c>
      <c r="D205" s="157">
        <v>200</v>
      </c>
      <c r="E205" s="169">
        <v>0</v>
      </c>
      <c r="F205" s="199">
        <v>0</v>
      </c>
    </row>
    <row r="206" spans="1:6" ht="38.25" x14ac:dyDescent="0.25">
      <c r="A206" s="224">
        <v>773</v>
      </c>
      <c r="B206" s="225" t="s">
        <v>419</v>
      </c>
      <c r="C206" s="240" t="s">
        <v>420</v>
      </c>
      <c r="D206" s="170">
        <v>2500</v>
      </c>
      <c r="E206" s="169">
        <v>0</v>
      </c>
      <c r="F206" s="212">
        <v>0</v>
      </c>
    </row>
    <row r="207" spans="1:6" ht="38.25" x14ac:dyDescent="0.25">
      <c r="A207" s="66" t="s">
        <v>158</v>
      </c>
      <c r="B207" s="35" t="s">
        <v>262</v>
      </c>
      <c r="C207" s="71" t="s">
        <v>325</v>
      </c>
      <c r="D207" s="170">
        <v>10000</v>
      </c>
      <c r="E207" s="169">
        <v>10000</v>
      </c>
      <c r="F207" s="212">
        <v>10000</v>
      </c>
    </row>
    <row r="208" spans="1:6" ht="92.1" customHeight="1" x14ac:dyDescent="0.25">
      <c r="A208" s="66" t="s">
        <v>100</v>
      </c>
      <c r="B208" s="35" t="s">
        <v>261</v>
      </c>
      <c r="C208" s="115" t="s">
        <v>260</v>
      </c>
      <c r="D208" s="169">
        <v>1163.2329999999999</v>
      </c>
      <c r="E208" s="169">
        <v>1203.2</v>
      </c>
      <c r="F208" s="212">
        <v>1583</v>
      </c>
    </row>
    <row r="209" spans="1:6" ht="42.75" customHeight="1" x14ac:dyDescent="0.25">
      <c r="A209" s="66" t="s">
        <v>69</v>
      </c>
      <c r="B209" s="35" t="s">
        <v>421</v>
      </c>
      <c r="C209" s="115" t="s">
        <v>422</v>
      </c>
      <c r="D209" s="169">
        <v>12453.71</v>
      </c>
      <c r="E209" s="169">
        <v>0</v>
      </c>
      <c r="F209" s="212">
        <v>0</v>
      </c>
    </row>
    <row r="210" spans="1:6" ht="56.1" customHeight="1" x14ac:dyDescent="0.25">
      <c r="A210" s="66" t="s">
        <v>318</v>
      </c>
      <c r="B210" s="37" t="s">
        <v>334</v>
      </c>
      <c r="C210" s="71" t="s">
        <v>326</v>
      </c>
      <c r="D210" s="169">
        <v>19122.5</v>
      </c>
      <c r="E210" s="169">
        <v>0</v>
      </c>
      <c r="F210" s="212">
        <v>0</v>
      </c>
    </row>
    <row r="211" spans="1:6" ht="32.1" customHeight="1" thickBot="1" x14ac:dyDescent="0.3">
      <c r="A211" s="66" t="s">
        <v>318</v>
      </c>
      <c r="B211" s="37" t="s">
        <v>375</v>
      </c>
      <c r="C211" s="71" t="s">
        <v>376</v>
      </c>
      <c r="D211" s="169">
        <v>5176.5</v>
      </c>
      <c r="E211" s="169">
        <v>0</v>
      </c>
      <c r="F211" s="212">
        <v>0</v>
      </c>
    </row>
    <row r="212" spans="1:6" ht="26.25" thickBot="1" x14ac:dyDescent="0.3">
      <c r="A212" s="124" t="s">
        <v>3</v>
      </c>
      <c r="B212" s="118" t="s">
        <v>347</v>
      </c>
      <c r="C212" s="116" t="s">
        <v>348</v>
      </c>
      <c r="D212" s="171">
        <f t="shared" ref="D212:F213" si="7">D213</f>
        <v>300.96541000000002</v>
      </c>
      <c r="E212" s="171">
        <f t="shared" si="7"/>
        <v>0</v>
      </c>
      <c r="F212" s="213">
        <f t="shared" si="7"/>
        <v>0</v>
      </c>
    </row>
    <row r="213" spans="1:6" ht="25.5" x14ac:dyDescent="0.25">
      <c r="A213" s="137" t="s">
        <v>3</v>
      </c>
      <c r="B213" s="134" t="s">
        <v>349</v>
      </c>
      <c r="C213" s="135" t="s">
        <v>350</v>
      </c>
      <c r="D213" s="172">
        <f t="shared" si="7"/>
        <v>300.96541000000002</v>
      </c>
      <c r="E213" s="172">
        <f t="shared" si="7"/>
        <v>0</v>
      </c>
      <c r="F213" s="214">
        <f t="shared" si="7"/>
        <v>0</v>
      </c>
    </row>
    <row r="214" spans="1:6" ht="26.25" thickBot="1" x14ac:dyDescent="0.3">
      <c r="A214" s="138" t="s">
        <v>71</v>
      </c>
      <c r="B214" s="117" t="s">
        <v>351</v>
      </c>
      <c r="C214" s="54" t="s">
        <v>352</v>
      </c>
      <c r="D214" s="173">
        <v>300.96541000000002</v>
      </c>
      <c r="E214" s="174">
        <v>0</v>
      </c>
      <c r="F214" s="215">
        <v>0</v>
      </c>
    </row>
    <row r="215" spans="1:6" ht="39" thickBot="1" x14ac:dyDescent="0.3">
      <c r="A215" s="124" t="s">
        <v>3</v>
      </c>
      <c r="B215" s="125" t="s">
        <v>353</v>
      </c>
      <c r="C215" s="126" t="s">
        <v>354</v>
      </c>
      <c r="D215" s="171">
        <f t="shared" ref="D215:F216" si="8">D216</f>
        <v>-427.77933000000002</v>
      </c>
      <c r="E215" s="171">
        <f t="shared" si="8"/>
        <v>0</v>
      </c>
      <c r="F215" s="213">
        <f t="shared" si="8"/>
        <v>0</v>
      </c>
    </row>
    <row r="216" spans="1:6" ht="38.25" x14ac:dyDescent="0.25">
      <c r="A216" s="123" t="s">
        <v>3</v>
      </c>
      <c r="B216" s="122" t="s">
        <v>355</v>
      </c>
      <c r="C216" s="121" t="s">
        <v>356</v>
      </c>
      <c r="D216" s="175">
        <f t="shared" si="8"/>
        <v>-427.77933000000002</v>
      </c>
      <c r="E216" s="175">
        <f t="shared" si="8"/>
        <v>0</v>
      </c>
      <c r="F216" s="216">
        <f t="shared" si="8"/>
        <v>0</v>
      </c>
    </row>
    <row r="217" spans="1:6" ht="39" thickBot="1" x14ac:dyDescent="0.3">
      <c r="A217" s="139" t="s">
        <v>166</v>
      </c>
      <c r="B217" s="120" t="s">
        <v>357</v>
      </c>
      <c r="C217" s="119" t="s">
        <v>358</v>
      </c>
      <c r="D217" s="176">
        <v>-427.77933000000002</v>
      </c>
      <c r="E217" s="177">
        <v>0</v>
      </c>
      <c r="F217" s="217">
        <v>0</v>
      </c>
    </row>
    <row r="218" spans="1:6" ht="19.5" customHeight="1" thickBot="1" x14ac:dyDescent="0.3">
      <c r="A218" s="114"/>
      <c r="B218" s="113"/>
      <c r="C218" s="112" t="s">
        <v>201</v>
      </c>
      <c r="D218" s="140">
        <f>D10+D132</f>
        <v>2978856.1306700003</v>
      </c>
      <c r="E218" s="140">
        <f>E10+E132</f>
        <v>2489730.5039999997</v>
      </c>
      <c r="F218" s="184">
        <f>F10+F132</f>
        <v>2174367.3080000002</v>
      </c>
    </row>
  </sheetData>
  <mergeCells count="10">
    <mergeCell ref="D8:D9"/>
    <mergeCell ref="E8:E9"/>
    <mergeCell ref="F8:F9"/>
    <mergeCell ref="D3:F3"/>
    <mergeCell ref="C1:F1"/>
    <mergeCell ref="C2:F2"/>
    <mergeCell ref="C4:F4"/>
    <mergeCell ref="B6:D6"/>
    <mergeCell ref="A8:B8"/>
    <mergeCell ref="C8:C9"/>
  </mergeCells>
  <pageMargins left="0.37" right="0.21" top="0.21" bottom="0.26" header="0.24" footer="0.2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Славнова</dc:creator>
  <cp:lastModifiedBy>Тарасова Ольга Владимировна</cp:lastModifiedBy>
  <cp:lastPrinted>2021-10-07T12:27:57Z</cp:lastPrinted>
  <dcterms:created xsi:type="dcterms:W3CDTF">2019-02-26T06:54:46Z</dcterms:created>
  <dcterms:modified xsi:type="dcterms:W3CDTF">2021-10-29T06:25:52Z</dcterms:modified>
</cp:coreProperties>
</file>