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Финансовое управление\Савельева\НА САЙТ адм.о.Муром\решение Совета 296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5" i="1" l="1"/>
  <c r="D41" i="1" s="1"/>
  <c r="C35" i="1"/>
  <c r="C34" i="1" s="1"/>
  <c r="D24" i="1"/>
  <c r="D23" i="1"/>
  <c r="D22" i="1" s="1"/>
  <c r="C39" i="1"/>
  <c r="C42" i="1"/>
  <c r="C41" i="1"/>
  <c r="D39" i="1"/>
  <c r="D42" i="1" s="1"/>
  <c r="D19" i="1"/>
  <c r="D15" i="1" s="1"/>
  <c r="D14" i="1" s="1"/>
  <c r="C37" i="1"/>
  <c r="C33" i="1" s="1"/>
  <c r="C32" i="1" s="1"/>
  <c r="D16" i="1"/>
  <c r="D34" i="1"/>
  <c r="C40" i="1"/>
  <c r="D40" i="1" l="1"/>
  <c r="D37" i="1"/>
  <c r="D33" i="1" s="1"/>
  <c r="D32" i="1" s="1"/>
</calcChain>
</file>

<file path=xl/sharedStrings.xml><?xml version="1.0" encoding="utf-8"?>
<sst xmlns="http://schemas.openxmlformats.org/spreadsheetml/2006/main" count="39" uniqueCount="27">
  <si>
    <t xml:space="preserve">  к    Решению   Совета народных депутатов</t>
  </si>
  <si>
    <t>-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</si>
  <si>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-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</si>
  <si>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-увеличение прочих остатков денежных средств бюджетов городских округов</t>
  </si>
  <si>
    <t>- уменьшение прочих остатков денежных средств бюджетов городских округов</t>
  </si>
  <si>
    <t>тыс. руб.</t>
  </si>
  <si>
    <t>Сумма</t>
  </si>
  <si>
    <t>- получение кредитов от кредитных организаций бюджетами городских округов в валюте Российской Федерации</t>
  </si>
  <si>
    <t>- погашение бюджетами городских округов кредитов от кредитных организаций в валюте Российской Федерации</t>
  </si>
  <si>
    <t>2022 год</t>
  </si>
  <si>
    <t>- увеличение прочих остатков денежных средств бюджетов городских округов</t>
  </si>
  <si>
    <t xml:space="preserve">   ИСТОЧНИКИ ФИНАНСИРОВАНИЯ ДЕФИЦИТА БЮДЖЕТА ОКРУГА МУРОМ</t>
  </si>
  <si>
    <t xml:space="preserve">   ИСТОЧНИКИ ВНУТРЕННЕГО ФИНАНСИРОВАНИЯ ДЕФИЦИТА БЮДЖЕТА ОКРУГА МУРОМ</t>
  </si>
  <si>
    <t xml:space="preserve">   Изменение остатков средств на счетах по учету средств бюджета городского округа в течение соответствующего финансового года</t>
  </si>
  <si>
    <t xml:space="preserve">                  Приложение № 5</t>
  </si>
  <si>
    <t>2023 год</t>
  </si>
  <si>
    <t>000 01 00 00 00 00 0000 000</t>
  </si>
  <si>
    <t>000 01 02 00 00 04 0000 710</t>
  </si>
  <si>
    <t>000 01 02 00 00 04 0000 810</t>
  </si>
  <si>
    <t>Источники внутреннего финансирования дефицита бюджета округа Муром на 2021 год и плановый период 2022 и 2023 годов</t>
  </si>
  <si>
    <t>1. Источники внутреннего финансирования дефицита бюджета округа Муром на 2021 год</t>
  </si>
  <si>
    <t>Наименование показателя</t>
  </si>
  <si>
    <t>2. Источники внутреннего финансирования дефицита бюджета округа Муром на плановый период 2022 и 2023 годов</t>
  </si>
  <si>
    <t xml:space="preserve"> Разница между привлеченными и погашенными городским округом кредитами кредитных организаций в валюте Российской Федерации</t>
  </si>
  <si>
    <t xml:space="preserve">   Разница между привлеченными и погашенными городским округом в валюте Российской Федерации бюджетными кредитами, предоставленными бюджету городского округа другими бюджетами бюджетной системы Российской Федерации</t>
  </si>
  <si>
    <t xml:space="preserve">  Разница между привлеченными и погашенными городским округом кредитами кредитных организаций в валюте Российской Федерации</t>
  </si>
  <si>
    <t xml:space="preserve">   от  08.10.2021 № 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</si>
</sst>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B1" workbookViewId="0">
      <selection activeCell="A3" sqref="A3:D3"/>
    </sheetView>
  </sheetViews>
  <sheetFormatPr defaultRowHeight="12.75" x14ac:dyDescent="0.2"/>
  <cols>
    <col min="1" max="1" width="24.85546875" style="1" hidden="1" customWidth="1"/>
    <col min="2" max="2" width="55.5703125" style="1" customWidth="1"/>
    <col min="3" max="3" width="19.28515625" style="1" customWidth="1"/>
    <col min="4" max="4" width="20.28515625" style="1" customWidth="1"/>
    <col min="5" max="5" width="9.140625" style="1"/>
    <col min="6" max="6" width="10.140625" style="1" customWidth="1"/>
    <col min="7" max="7" width="11.28515625" style="1" customWidth="1"/>
    <col min="8" max="16384" width="9.140625" style="1"/>
  </cols>
  <sheetData>
    <row r="1" spans="1:4" x14ac:dyDescent="0.2">
      <c r="A1" s="28" t="s">
        <v>14</v>
      </c>
      <c r="B1" s="28"/>
      <c r="C1" s="28"/>
      <c r="D1" s="28"/>
    </row>
    <row r="2" spans="1:4" ht="16.5" customHeight="1" x14ac:dyDescent="0.2">
      <c r="A2" s="28" t="s">
        <v>0</v>
      </c>
      <c r="B2" s="28"/>
      <c r="C2" s="28"/>
      <c r="D2" s="28"/>
    </row>
    <row r="3" spans="1:4" ht="16.5" customHeight="1" x14ac:dyDescent="0.2">
      <c r="A3" s="28" t="s">
        <v>26</v>
      </c>
      <c r="B3" s="28"/>
      <c r="C3" s="28"/>
      <c r="D3" s="28"/>
    </row>
    <row r="4" spans="1:4" ht="9" customHeight="1" x14ac:dyDescent="0.2">
      <c r="A4" s="2"/>
      <c r="B4" s="2"/>
    </row>
    <row r="5" spans="1:4" ht="15.6" customHeight="1" x14ac:dyDescent="0.2">
      <c r="A5" s="21" t="s">
        <v>19</v>
      </c>
      <c r="B5" s="21"/>
      <c r="C5" s="21"/>
      <c r="D5" s="21"/>
    </row>
    <row r="6" spans="1:4" ht="15.6" customHeight="1" x14ac:dyDescent="0.2">
      <c r="A6" s="21"/>
      <c r="B6" s="21"/>
      <c r="C6" s="21"/>
      <c r="D6" s="21"/>
    </row>
    <row r="7" spans="1:4" ht="2.4500000000000002" customHeight="1" x14ac:dyDescent="0.2">
      <c r="A7" s="21"/>
      <c r="B7" s="21"/>
      <c r="C7" s="21"/>
      <c r="D7" s="21"/>
    </row>
    <row r="8" spans="1:4" ht="4.1500000000000004" customHeight="1" x14ac:dyDescent="0.2">
      <c r="A8" s="21"/>
      <c r="B8" s="21"/>
      <c r="C8" s="21"/>
      <c r="D8" s="21"/>
    </row>
    <row r="9" spans="1:4" ht="16.5" customHeight="1" x14ac:dyDescent="0.2">
      <c r="A9" s="6"/>
      <c r="B9" s="6"/>
      <c r="C9" s="6"/>
      <c r="D9" s="6"/>
    </row>
    <row r="10" spans="1:4" ht="34.9" customHeight="1" x14ac:dyDescent="0.2">
      <c r="A10" s="21" t="s">
        <v>20</v>
      </c>
      <c r="B10" s="21"/>
      <c r="C10" s="21"/>
      <c r="D10" s="21"/>
    </row>
    <row r="11" spans="1:4" ht="15" customHeight="1" x14ac:dyDescent="0.25">
      <c r="A11" s="3"/>
      <c r="B11" s="3"/>
    </row>
    <row r="12" spans="1:4" ht="15" customHeight="1" x14ac:dyDescent="0.2">
      <c r="D12" s="7" t="s">
        <v>5</v>
      </c>
    </row>
    <row r="13" spans="1:4" ht="48.6" customHeight="1" x14ac:dyDescent="0.2">
      <c r="A13" s="10"/>
      <c r="B13" s="29" t="s">
        <v>21</v>
      </c>
      <c r="C13" s="30"/>
      <c r="D13" s="5" t="s">
        <v>6</v>
      </c>
    </row>
    <row r="14" spans="1:4" ht="33.75" customHeight="1" x14ac:dyDescent="0.2">
      <c r="A14" s="10"/>
      <c r="B14" s="26" t="s">
        <v>11</v>
      </c>
      <c r="C14" s="27"/>
      <c r="D14" s="15">
        <f>D15</f>
        <v>7847.7432699999772</v>
      </c>
    </row>
    <row r="15" spans="1:4" ht="32.450000000000003" customHeight="1" x14ac:dyDescent="0.2">
      <c r="A15" s="10" t="s">
        <v>16</v>
      </c>
      <c r="B15" s="19" t="s">
        <v>12</v>
      </c>
      <c r="C15" s="20"/>
      <c r="D15" s="4">
        <f>D19+D22+D16</f>
        <v>7847.7432699999772</v>
      </c>
    </row>
    <row r="16" spans="1:4" ht="42.75" hidden="1" customHeight="1" x14ac:dyDescent="0.2">
      <c r="A16" s="10"/>
      <c r="B16" s="19" t="s">
        <v>23</v>
      </c>
      <c r="C16" s="20"/>
      <c r="D16" s="4">
        <f>D17-D18</f>
        <v>0</v>
      </c>
    </row>
    <row r="17" spans="1:4" ht="43.9" hidden="1" customHeight="1" x14ac:dyDescent="0.2">
      <c r="A17" s="10" t="s">
        <v>17</v>
      </c>
      <c r="B17" s="19" t="s">
        <v>7</v>
      </c>
      <c r="C17" s="20"/>
      <c r="D17" s="4"/>
    </row>
    <row r="18" spans="1:4" ht="35.450000000000003" hidden="1" customHeight="1" x14ac:dyDescent="0.2">
      <c r="A18" s="10" t="s">
        <v>18</v>
      </c>
      <c r="B18" s="19" t="s">
        <v>8</v>
      </c>
      <c r="C18" s="20"/>
      <c r="D18" s="4"/>
    </row>
    <row r="19" spans="1:4" ht="69.599999999999994" hidden="1" customHeight="1" x14ac:dyDescent="0.2">
      <c r="A19" s="10"/>
      <c r="B19" s="19" t="s">
        <v>24</v>
      </c>
      <c r="C19" s="20"/>
      <c r="D19" s="4">
        <f>D20-D21</f>
        <v>0</v>
      </c>
    </row>
    <row r="20" spans="1:4" ht="49.15" hidden="1" customHeight="1" x14ac:dyDescent="0.2">
      <c r="A20" s="10"/>
      <c r="B20" s="22" t="s">
        <v>1</v>
      </c>
      <c r="C20" s="23"/>
      <c r="D20" s="13">
        <v>59371.1</v>
      </c>
    </row>
    <row r="21" spans="1:4" ht="45" hidden="1" customHeight="1" x14ac:dyDescent="0.2">
      <c r="A21" s="10"/>
      <c r="B21" s="22" t="s">
        <v>2</v>
      </c>
      <c r="C21" s="23"/>
      <c r="D21" s="13">
        <v>59371.1</v>
      </c>
    </row>
    <row r="22" spans="1:4" ht="44.45" customHeight="1" x14ac:dyDescent="0.2">
      <c r="A22" s="10"/>
      <c r="B22" s="19" t="s">
        <v>13</v>
      </c>
      <c r="C22" s="20"/>
      <c r="D22" s="4">
        <f>D23+D24</f>
        <v>7847.7432699999772</v>
      </c>
    </row>
    <row r="23" spans="1:4" ht="25.9" hidden="1" customHeight="1" x14ac:dyDescent="0.2">
      <c r="A23" s="10"/>
      <c r="B23" s="22" t="s">
        <v>10</v>
      </c>
      <c r="C23" s="23"/>
      <c r="D23" s="13">
        <f>-2978856.13067-D20-D17</f>
        <v>-3038227.23067</v>
      </c>
    </row>
    <row r="24" spans="1:4" ht="25.9" hidden="1" customHeight="1" x14ac:dyDescent="0.2">
      <c r="A24" s="10"/>
      <c r="B24" s="22" t="s">
        <v>4</v>
      </c>
      <c r="C24" s="23"/>
      <c r="D24" s="13">
        <f>2986703.87394+D21+D18</f>
        <v>3046074.9739399999</v>
      </c>
    </row>
    <row r="27" spans="1:4" ht="44.45" customHeight="1" x14ac:dyDescent="0.2">
      <c r="A27" s="21" t="s">
        <v>22</v>
      </c>
      <c r="B27" s="21"/>
      <c r="C27" s="21"/>
      <c r="D27" s="21"/>
    </row>
    <row r="28" spans="1:4" ht="16.5" x14ac:dyDescent="0.25">
      <c r="A28" s="3"/>
      <c r="B28" s="3"/>
    </row>
    <row r="29" spans="1:4" x14ac:dyDescent="0.2">
      <c r="D29" s="7" t="s">
        <v>5</v>
      </c>
    </row>
    <row r="30" spans="1:4" ht="12.75" customHeight="1" x14ac:dyDescent="0.2">
      <c r="A30" s="16"/>
      <c r="B30" s="24" t="s">
        <v>21</v>
      </c>
      <c r="C30" s="18" t="s">
        <v>6</v>
      </c>
      <c r="D30" s="18"/>
    </row>
    <row r="31" spans="1:4" ht="15.75" x14ac:dyDescent="0.2">
      <c r="A31" s="17"/>
      <c r="B31" s="25"/>
      <c r="C31" s="5" t="s">
        <v>9</v>
      </c>
      <c r="D31" s="5" t="s">
        <v>15</v>
      </c>
    </row>
    <row r="32" spans="1:4" ht="44.45" customHeight="1" x14ac:dyDescent="0.2">
      <c r="A32" s="10"/>
      <c r="B32" s="11" t="s">
        <v>11</v>
      </c>
      <c r="C32" s="8">
        <f>C33</f>
        <v>39898.000000000276</v>
      </c>
      <c r="D32" s="8">
        <f>D33</f>
        <v>40953.699999999997</v>
      </c>
    </row>
    <row r="33" spans="1:4" ht="47.45" customHeight="1" x14ac:dyDescent="0.2">
      <c r="A33" s="10"/>
      <c r="B33" s="9" t="s">
        <v>12</v>
      </c>
      <c r="C33" s="4">
        <f>C37+C40+C34</f>
        <v>39898.000000000276</v>
      </c>
      <c r="D33" s="4">
        <f>D37+D40+D34</f>
        <v>40953.699999999997</v>
      </c>
    </row>
    <row r="34" spans="1:4" ht="52.9" customHeight="1" x14ac:dyDescent="0.2">
      <c r="A34" s="10"/>
      <c r="B34" s="9" t="s">
        <v>25</v>
      </c>
      <c r="C34" s="4">
        <f>C35-C36</f>
        <v>66723.8</v>
      </c>
      <c r="D34" s="4">
        <f>D35-D36</f>
        <v>70827.899999999994</v>
      </c>
    </row>
    <row r="35" spans="1:4" ht="51.6" hidden="1" customHeight="1" x14ac:dyDescent="0.2">
      <c r="A35" s="10"/>
      <c r="B35" s="9" t="s">
        <v>7</v>
      </c>
      <c r="C35" s="4">
        <f>96598-29874.2</f>
        <v>66723.8</v>
      </c>
      <c r="D35" s="4">
        <f>40953.7+29874.2</f>
        <v>70827.899999999994</v>
      </c>
    </row>
    <row r="36" spans="1:4" ht="66.599999999999994" hidden="1" customHeight="1" x14ac:dyDescent="0.2">
      <c r="A36" s="10"/>
      <c r="B36" s="9" t="s">
        <v>8</v>
      </c>
      <c r="C36" s="4"/>
      <c r="D36" s="4"/>
    </row>
    <row r="37" spans="1:4" ht="88.9" customHeight="1" x14ac:dyDescent="0.2">
      <c r="A37" s="10"/>
      <c r="B37" s="9" t="s">
        <v>24</v>
      </c>
      <c r="C37" s="4">
        <f>C38-C39</f>
        <v>-95140.6</v>
      </c>
      <c r="D37" s="4">
        <f>D38-D39</f>
        <v>-32874.199999999997</v>
      </c>
    </row>
    <row r="38" spans="1:4" ht="63" hidden="1" customHeight="1" x14ac:dyDescent="0.2">
      <c r="A38" s="10"/>
      <c r="B38" s="12" t="s">
        <v>1</v>
      </c>
      <c r="C38" s="13"/>
      <c r="D38" s="13"/>
    </row>
    <row r="39" spans="1:4" ht="28.9" hidden="1" customHeight="1" x14ac:dyDescent="0.2">
      <c r="A39" s="10"/>
      <c r="B39" s="12" t="s">
        <v>2</v>
      </c>
      <c r="C39" s="13">
        <f>69266.3+14000+11874.2+0.1</f>
        <v>95140.6</v>
      </c>
      <c r="D39" s="13">
        <f>0+21000+11874.2</f>
        <v>32874.199999999997</v>
      </c>
    </row>
    <row r="40" spans="1:4" ht="51.6" customHeight="1" x14ac:dyDescent="0.2">
      <c r="A40" s="10"/>
      <c r="B40" s="9" t="s">
        <v>13</v>
      </c>
      <c r="C40" s="4">
        <f>C41+C42</f>
        <v>68314.800000000279</v>
      </c>
      <c r="D40" s="4">
        <f>D41+D42</f>
        <v>3000</v>
      </c>
    </row>
    <row r="41" spans="1:4" ht="31.5" hidden="1" customHeight="1" x14ac:dyDescent="0.2">
      <c r="A41" s="10"/>
      <c r="B41" s="14" t="s">
        <v>3</v>
      </c>
      <c r="C41" s="13">
        <f>-2489730.504-C38-C35</f>
        <v>-2556454.304</v>
      </c>
      <c r="D41" s="13">
        <f>-2174367.308-D38-D35</f>
        <v>-2245195.2080000001</v>
      </c>
    </row>
    <row r="42" spans="1:4" ht="31.5" hidden="1" customHeight="1" x14ac:dyDescent="0.2">
      <c r="A42" s="10"/>
      <c r="B42" s="12" t="s">
        <v>4</v>
      </c>
      <c r="C42" s="13">
        <f>2529628.504+C39+C36</f>
        <v>2624769.1040000003</v>
      </c>
      <c r="D42" s="13">
        <f>2215321.008+D39+D36</f>
        <v>2248195.2080000001</v>
      </c>
    </row>
  </sheetData>
  <mergeCells count="21">
    <mergeCell ref="A1:D1"/>
    <mergeCell ref="A2:D2"/>
    <mergeCell ref="A3:D3"/>
    <mergeCell ref="A5:D8"/>
    <mergeCell ref="A10:D10"/>
    <mergeCell ref="B13:C13"/>
    <mergeCell ref="B15:C15"/>
    <mergeCell ref="B16:C16"/>
    <mergeCell ref="B19:C19"/>
    <mergeCell ref="B14:C14"/>
    <mergeCell ref="B21:C21"/>
    <mergeCell ref="B22:C22"/>
    <mergeCell ref="A30:A31"/>
    <mergeCell ref="C30:D30"/>
    <mergeCell ref="B18:C18"/>
    <mergeCell ref="A27:D27"/>
    <mergeCell ref="B20:C20"/>
    <mergeCell ref="B17:C17"/>
    <mergeCell ref="B30:B31"/>
    <mergeCell ref="B24:C24"/>
    <mergeCell ref="B23:C23"/>
  </mergeCells>
  <phoneticPr fontId="1" type="noConversion"/>
  <pageMargins left="0.75" right="0.31496062992125984" top="0.27559055118110237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Тарасова Ольга Владимировна</cp:lastModifiedBy>
  <cp:lastPrinted>2021-10-08T12:56:39Z</cp:lastPrinted>
  <dcterms:created xsi:type="dcterms:W3CDTF">2005-11-01T11:51:02Z</dcterms:created>
  <dcterms:modified xsi:type="dcterms:W3CDTF">2021-10-29T06:26:21Z</dcterms:modified>
</cp:coreProperties>
</file>